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SC\"/>
    </mc:Choice>
  </mc:AlternateContent>
  <xr:revisionPtr revIDLastSave="0" documentId="13_ncr:1_{709DF49D-31CE-4D68-97A0-F771520680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44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4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43" l="1"/>
  <c r="J53" i="43"/>
  <c r="U52" i="43"/>
  <c r="T52" i="43"/>
  <c r="S52" i="43"/>
  <c r="S53" i="43" s="1"/>
  <c r="T53" i="43" s="1"/>
  <c r="Q52" i="43"/>
  <c r="R52" i="43" s="1"/>
  <c r="J52" i="43"/>
  <c r="F52" i="43"/>
  <c r="F53" i="43" s="1"/>
  <c r="G53" i="43" s="1"/>
  <c r="E52" i="43"/>
  <c r="D52" i="43"/>
  <c r="K52" i="43" s="1"/>
  <c r="S27" i="43"/>
  <c r="T27" i="43" s="1"/>
  <c r="Q27" i="43"/>
  <c r="U27" i="43" s="1"/>
  <c r="K27" i="43"/>
  <c r="J27" i="43"/>
  <c r="H27" i="43"/>
  <c r="G27" i="43"/>
  <c r="F27" i="43"/>
  <c r="E27" i="43"/>
  <c r="D27" i="43"/>
  <c r="U26" i="43"/>
  <c r="T26" i="43"/>
  <c r="S26" i="43"/>
  <c r="Q26" i="43"/>
  <c r="R26" i="43" s="1"/>
  <c r="J26" i="43"/>
  <c r="F26" i="43"/>
  <c r="G26" i="43" s="1"/>
  <c r="E26" i="43"/>
  <c r="K26" i="43" s="1"/>
  <c r="D26" i="43"/>
  <c r="H26" i="43" s="1"/>
  <c r="U53" i="43" l="1"/>
  <c r="G52" i="43"/>
  <c r="R27" i="43"/>
  <c r="H52" i="43"/>
  <c r="D53" i="43"/>
  <c r="R53" i="43"/>
  <c r="K53" i="43" l="1"/>
  <c r="E53" i="43"/>
  <c r="H53" i="43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<sst xmlns="http://schemas.openxmlformats.org/spreadsheetml/2006/main" count="636" uniqueCount="117">
  <si>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</si>
  <si>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</si>
  <si>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</si>
  <si>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</si>
  <si>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</si>
  <si>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</si>
  <si>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</si>
  <si>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</si>
  <si>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</si>
  <si>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</si>
  <si>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</si>
  <si>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</si>
  <si>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</si>
  <si>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</si>
  <si>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</si>
  <si>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</si>
  <si>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</si>
  <si>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</si>
  <si>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</si>
  <si>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</si>
  <si>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</si>
  <si>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</si>
  <si>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</si>
  <si>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</si>
  <si>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</si>
  <si>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</si>
  <si>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</si>
  <si>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</si>
  <si>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</si>
  <si>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</si>
  <si>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</si>
  <si>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</si>
  <si>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</si>
  <si>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</si>
  <si>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</si>
  <si>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</si>
  <si>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</si>
  <si>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</si>
  <si>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</si>
  <si>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</si>
  <si>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</si>
  <si>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</si>
  <si>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</si>
  <si>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</si>
  <si>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</si>
  <si>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</si>
  <si>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</si>
  <si>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</si>
  <si>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</si>
  <si>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</si>
  <si>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</si>
  <si>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</si>
  <si>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</si>
  <si>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</si>
  <si>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</si>
  <si>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</si>
  <si>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</si>
  <si>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</si>
  <si>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</si>
  <si>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</si>
  <si>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</si>
  <si>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</si>
  <si>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</si>
  <si>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</si>
  <si>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</si>
  <si>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</si>
  <si>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</si>
  <si>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</si>
  <si>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</si>
  <si>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</si>
  <si>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</si>
  <si>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</si>
  <si>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</si>
  <si>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</si>
  <si>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</si>
  <si>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</si>
  <si>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</si>
  <si>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</si>
  <si>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</si>
  <si>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Rejestracje nowych samochodów dostawczych OGÓŁEM, ranking marek - 2024 narastająco</t>
  </si>
  <si>
    <t>RAZEM 1-20</t>
  </si>
  <si>
    <t>Ford Ranger</t>
  </si>
  <si>
    <t>Registrations of new LCV, Top Brands - 2024 YTD</t>
  </si>
  <si>
    <t>Wrzesień</t>
  </si>
  <si>
    <t>September</t>
  </si>
  <si>
    <t>Sep/Aug Ch %</t>
  </si>
  <si>
    <t>NISSAN</t>
  </si>
  <si>
    <t>Październik</t>
  </si>
  <si>
    <t>Rok narastająco Styczeń - Październik</t>
  </si>
  <si>
    <t>October</t>
  </si>
  <si>
    <t>YTD January - October</t>
  </si>
  <si>
    <t>Paz/Wrz
Zmiana %</t>
  </si>
  <si>
    <t>Oct/Sep Ch %</t>
  </si>
  <si>
    <t>Rejestracje nowych samochodów dostawczych do 3,5T, ranking marek - Październik 2024</t>
  </si>
  <si>
    <t>Registrations of new LCV up to 3.5T, Top Brands - October 2024</t>
  </si>
  <si>
    <t>Rok narastająco Styczeń -Październik</t>
  </si>
  <si>
    <t>Paź/Wrz
Zmiana %</t>
  </si>
  <si>
    <t>Paź/Wrz
Zmiana poz</t>
  </si>
  <si>
    <t>Oct/Sep Ch position</t>
  </si>
  <si>
    <t>Rejestracje nowych samochodów dostawczych do 3,5T, ranking modeli - Październik 2024</t>
  </si>
  <si>
    <t>Registrations of new LCV up to 3.5T, Top Models - October 2024</t>
  </si>
  <si>
    <t>Volkswagen Caddy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</si>
  <si>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</si>
  <si>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</si>
  <si>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</si>
  <si>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</si>
  <si>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</si>
  <si>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</si>
  <si>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</si>
  <si>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</si>
  <si>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</si>
  <si>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</si>
  <si>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</si>
  <si>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2024
Oct</t>
  </si>
  <si>
    <t>2023
Oct</t>
  </si>
  <si>
    <t>2024
Jan - Oct</t>
  </si>
  <si>
    <t>2023
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</si>
</sst>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8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BB4E-47E1-47E9-B3E3-982547ED2230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102</v>
      </c>
      <c r="D1" s="43"/>
      <c r="E1" s="43"/>
      <c r="F1" s="43"/>
      <c r="G1" s="43"/>
      <c r="H1" s="123">
        <v>45603</v>
      </c>
    </row>
    <row r="2" spans="2:8">
      <c r="H2" s="45" t="s">
        <v>103</v>
      </c>
    </row>
    <row r="3" spans="2:8" ht="26.25" customHeight="1">
      <c r="B3" s="78" t="s">
        <v>104</v>
      </c>
      <c r="C3" s="79"/>
      <c r="D3" s="79"/>
      <c r="E3" s="79"/>
      <c r="F3" s="79"/>
      <c r="G3" s="79"/>
      <c r="H3" s="80"/>
    </row>
    <row r="4" spans="2:8" ht="26.25" customHeight="1">
      <c r="B4" s="46"/>
      <c r="C4" s="47" t="s">
        <v>113</v>
      </c>
      <c r="D4" s="47" t="s">
        <v>114</v>
      </c>
      <c r="E4" s="48" t="s">
        <v>105</v>
      </c>
      <c r="F4" s="47" t="s">
        <v>115</v>
      </c>
      <c r="G4" s="47" t="s">
        <v>116</v>
      </c>
      <c r="H4" s="48" t="s">
        <v>105</v>
      </c>
    </row>
    <row r="5" spans="2:8" ht="26.25" customHeight="1">
      <c r="B5" s="124" t="s">
        <v>106</v>
      </c>
      <c r="C5" s="49">
        <v>2697</v>
      </c>
      <c r="D5" s="49">
        <v>2843</v>
      </c>
      <c r="E5" s="50">
        <v>-5.135420330636653E-2</v>
      </c>
      <c r="F5" s="49">
        <v>23706</v>
      </c>
      <c r="G5" s="49">
        <v>29439</v>
      </c>
      <c r="H5" s="50">
        <v>-0.19474166921430758</v>
      </c>
    </row>
    <row r="6" spans="2:8" ht="26.25" customHeight="1">
      <c r="B6" s="51" t="s">
        <v>107</v>
      </c>
      <c r="C6" s="52">
        <v>615</v>
      </c>
      <c r="D6" s="52">
        <v>570</v>
      </c>
      <c r="E6" s="53">
        <v>7.8947368421052655E-2</v>
      </c>
      <c r="F6" s="52">
        <v>6209</v>
      </c>
      <c r="G6" s="52">
        <v>6714</v>
      </c>
      <c r="H6" s="53">
        <v>-7.5215966636878129E-2</v>
      </c>
    </row>
    <row r="7" spans="2:8" ht="26.25" customHeight="1">
      <c r="B7" s="51" t="s">
        <v>108</v>
      </c>
      <c r="C7" s="52">
        <v>146</v>
      </c>
      <c r="D7" s="52">
        <v>157</v>
      </c>
      <c r="E7" s="53">
        <v>-7.0063694267515908E-2</v>
      </c>
      <c r="F7" s="52">
        <v>922</v>
      </c>
      <c r="G7" s="52">
        <v>1106</v>
      </c>
      <c r="H7" s="53">
        <v>-0.16636528028933095</v>
      </c>
    </row>
    <row r="8" spans="2:8" ht="26.25" customHeight="1">
      <c r="B8" s="51" t="s">
        <v>109</v>
      </c>
      <c r="C8" s="52">
        <v>1936</v>
      </c>
      <c r="D8" s="52">
        <v>2116</v>
      </c>
      <c r="E8" s="53">
        <v>-8.5066162570888504E-2</v>
      </c>
      <c r="F8" s="52">
        <v>16575</v>
      </c>
      <c r="G8" s="52">
        <v>21619</v>
      </c>
      <c r="H8" s="53">
        <v>-0.23331328923631989</v>
      </c>
    </row>
    <row r="9" spans="2:8" ht="26.25" customHeight="1">
      <c r="B9" s="124" t="s">
        <v>110</v>
      </c>
      <c r="C9" s="49">
        <v>260</v>
      </c>
      <c r="D9" s="49">
        <v>199</v>
      </c>
      <c r="E9" s="50">
        <v>0.30653266331658302</v>
      </c>
      <c r="F9" s="49">
        <v>1837</v>
      </c>
      <c r="G9" s="49">
        <v>1410</v>
      </c>
      <c r="H9" s="50">
        <v>0.30283687943262416</v>
      </c>
    </row>
    <row r="10" spans="2:8" ht="26.25" customHeight="1">
      <c r="B10" s="54" t="s">
        <v>111</v>
      </c>
      <c r="C10" s="55">
        <v>2957</v>
      </c>
      <c r="D10" s="55">
        <v>3042</v>
      </c>
      <c r="E10" s="56">
        <v>-2.7942143326758706E-2</v>
      </c>
      <c r="F10" s="55">
        <v>25543</v>
      </c>
      <c r="G10" s="55">
        <v>30849</v>
      </c>
      <c r="H10" s="56">
        <v>-0.17199909235307465</v>
      </c>
    </row>
    <row r="11" spans="2:8">
      <c r="B11" s="57" t="s">
        <v>112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 ht="14.4" customHeight="1">
      <c r="B2" s="109" t="s">
        <v>19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2:15" ht="14.4" customHeight="1">
      <c r="B3" s="110" t="s">
        <v>20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99" t="s">
        <v>0</v>
      </c>
      <c r="C5" s="101" t="s">
        <v>1</v>
      </c>
      <c r="D5" s="103" t="s">
        <v>87</v>
      </c>
      <c r="E5" s="104"/>
      <c r="F5" s="104"/>
      <c r="G5" s="104"/>
      <c r="H5" s="105"/>
      <c r="I5" s="108" t="s">
        <v>83</v>
      </c>
      <c r="J5" s="105"/>
      <c r="K5" s="108" t="s">
        <v>88</v>
      </c>
      <c r="L5" s="104"/>
      <c r="M5" s="104"/>
      <c r="N5" s="104"/>
      <c r="O5" s="114"/>
    </row>
    <row r="6" spans="2:15" ht="14.4" customHeight="1" thickBot="1">
      <c r="B6" s="100"/>
      <c r="C6" s="102"/>
      <c r="D6" s="115" t="s">
        <v>89</v>
      </c>
      <c r="E6" s="112"/>
      <c r="F6" s="112"/>
      <c r="G6" s="112"/>
      <c r="H6" s="116"/>
      <c r="I6" s="111" t="s">
        <v>84</v>
      </c>
      <c r="J6" s="116"/>
      <c r="K6" s="111" t="s">
        <v>90</v>
      </c>
      <c r="L6" s="112"/>
      <c r="M6" s="112"/>
      <c r="N6" s="112"/>
      <c r="O6" s="113"/>
    </row>
    <row r="7" spans="2:15" ht="14.4" customHeight="1">
      <c r="B7" s="100"/>
      <c r="C7" s="102"/>
      <c r="D7" s="95">
        <v>2024</v>
      </c>
      <c r="E7" s="96"/>
      <c r="F7" s="95">
        <v>2023</v>
      </c>
      <c r="G7" s="96"/>
      <c r="H7" s="85" t="s">
        <v>22</v>
      </c>
      <c r="I7" s="106">
        <v>2024</v>
      </c>
      <c r="J7" s="106" t="s">
        <v>91</v>
      </c>
      <c r="K7" s="95">
        <v>2024</v>
      </c>
      <c r="L7" s="96"/>
      <c r="M7" s="95">
        <v>2023</v>
      </c>
      <c r="N7" s="96"/>
      <c r="O7" s="85" t="s">
        <v>22</v>
      </c>
    </row>
    <row r="8" spans="2:15" ht="14.4" customHeight="1" thickBot="1">
      <c r="B8" s="87" t="s">
        <v>23</v>
      </c>
      <c r="C8" s="89" t="s">
        <v>24</v>
      </c>
      <c r="D8" s="97"/>
      <c r="E8" s="98"/>
      <c r="F8" s="97"/>
      <c r="G8" s="98"/>
      <c r="H8" s="86"/>
      <c r="I8" s="107"/>
      <c r="J8" s="107"/>
      <c r="K8" s="97"/>
      <c r="L8" s="98"/>
      <c r="M8" s="97"/>
      <c r="N8" s="98"/>
      <c r="O8" s="86"/>
    </row>
    <row r="9" spans="2:15" ht="14.25" customHeight="1">
      <c r="B9" s="87"/>
      <c r="C9" s="89"/>
      <c r="D9" s="6" t="s">
        <v>25</v>
      </c>
      <c r="E9" s="7" t="s">
        <v>2</v>
      </c>
      <c r="F9" s="6" t="s">
        <v>25</v>
      </c>
      <c r="G9" s="7" t="s">
        <v>2</v>
      </c>
      <c r="H9" s="91" t="s">
        <v>26</v>
      </c>
      <c r="I9" s="8" t="s">
        <v>25</v>
      </c>
      <c r="J9" s="93" t="s">
        <v>92</v>
      </c>
      <c r="K9" s="6" t="s">
        <v>25</v>
      </c>
      <c r="L9" s="7" t="s">
        <v>2</v>
      </c>
      <c r="M9" s="6" t="s">
        <v>25</v>
      </c>
      <c r="N9" s="7" t="s">
        <v>2</v>
      </c>
      <c r="O9" s="91" t="s">
        <v>26</v>
      </c>
    </row>
    <row r="10" spans="2:15" ht="14.4" customHeight="1" thickBot="1">
      <c r="B10" s="88"/>
      <c r="C10" s="90"/>
      <c r="D10" s="9" t="s">
        <v>27</v>
      </c>
      <c r="E10" s="10" t="s">
        <v>28</v>
      </c>
      <c r="F10" s="9" t="s">
        <v>27</v>
      </c>
      <c r="G10" s="10" t="s">
        <v>28</v>
      </c>
      <c r="H10" s="92"/>
      <c r="I10" s="11" t="s">
        <v>27</v>
      </c>
      <c r="J10" s="94"/>
      <c r="K10" s="9" t="s">
        <v>27</v>
      </c>
      <c r="L10" s="10" t="s">
        <v>28</v>
      </c>
      <c r="M10" s="9" t="s">
        <v>27</v>
      </c>
      <c r="N10" s="10" t="s">
        <v>28</v>
      </c>
      <c r="O10" s="92"/>
    </row>
    <row r="11" spans="2:15" ht="14.4" customHeight="1" thickBot="1">
      <c r="B11" s="12">
        <v>1</v>
      </c>
      <c r="C11" s="13" t="s">
        <v>10</v>
      </c>
      <c r="D11" s="14">
        <v>464</v>
      </c>
      <c r="E11" s="15">
        <v>0.17204301075268819</v>
      </c>
      <c r="F11" s="14">
        <v>472</v>
      </c>
      <c r="G11" s="15">
        <v>0.16602180794934929</v>
      </c>
      <c r="H11" s="16">
        <v>-1.6949152542372836E-2</v>
      </c>
      <c r="I11" s="14">
        <v>257</v>
      </c>
      <c r="J11" s="16">
        <v>0.80544747081712065</v>
      </c>
      <c r="K11" s="14">
        <v>4905</v>
      </c>
      <c r="L11" s="15">
        <v>0.20690964312832194</v>
      </c>
      <c r="M11" s="14">
        <v>4376</v>
      </c>
      <c r="N11" s="15">
        <v>0.14864635347668059</v>
      </c>
      <c r="O11" s="16">
        <v>0.12088665447897617</v>
      </c>
    </row>
    <row r="12" spans="2:15" ht="14.4" customHeight="1" thickBot="1">
      <c r="B12" s="59">
        <v>2</v>
      </c>
      <c r="C12" s="18" t="s">
        <v>8</v>
      </c>
      <c r="D12" s="19">
        <v>603</v>
      </c>
      <c r="E12" s="20">
        <v>0.22358175750834261</v>
      </c>
      <c r="F12" s="19">
        <v>546</v>
      </c>
      <c r="G12" s="20">
        <v>0.1920506507210693</v>
      </c>
      <c r="H12" s="21">
        <v>0.10439560439560447</v>
      </c>
      <c r="I12" s="19">
        <v>482</v>
      </c>
      <c r="J12" s="21">
        <v>0.25103734439834025</v>
      </c>
      <c r="K12" s="19">
        <v>4445</v>
      </c>
      <c r="L12" s="20">
        <v>0.18750527292668523</v>
      </c>
      <c r="M12" s="19">
        <v>5528</v>
      </c>
      <c r="N12" s="20">
        <v>0.18777811746322906</v>
      </c>
      <c r="O12" s="21">
        <v>-0.1959117221418234</v>
      </c>
    </row>
    <row r="13" spans="2:15" ht="14.4" customHeight="1" thickBot="1">
      <c r="B13" s="12">
        <v>3</v>
      </c>
      <c r="C13" s="13" t="s">
        <v>4</v>
      </c>
      <c r="D13" s="14">
        <v>560</v>
      </c>
      <c r="E13" s="15">
        <v>0.20763811642565813</v>
      </c>
      <c r="F13" s="14">
        <v>465</v>
      </c>
      <c r="G13" s="15">
        <v>0.16355962011959199</v>
      </c>
      <c r="H13" s="16">
        <v>0.20430107526881724</v>
      </c>
      <c r="I13" s="14">
        <v>436</v>
      </c>
      <c r="J13" s="16">
        <v>0.28440366972477071</v>
      </c>
      <c r="K13" s="14">
        <v>3881</v>
      </c>
      <c r="L13" s="15">
        <v>0.16371382772293935</v>
      </c>
      <c r="M13" s="14">
        <v>3863</v>
      </c>
      <c r="N13" s="15">
        <v>0.13122048982642073</v>
      </c>
      <c r="O13" s="16">
        <v>4.6595909914575184E-3</v>
      </c>
    </row>
    <row r="14" spans="2:15" ht="14.4" customHeight="1" thickBot="1">
      <c r="B14" s="59">
        <v>4</v>
      </c>
      <c r="C14" s="18" t="s">
        <v>9</v>
      </c>
      <c r="D14" s="19">
        <v>273</v>
      </c>
      <c r="E14" s="20">
        <v>0.10122358175750834</v>
      </c>
      <c r="F14" s="19">
        <v>484</v>
      </c>
      <c r="G14" s="20">
        <v>0.17024270137179037</v>
      </c>
      <c r="H14" s="21">
        <v>-0.43595041322314054</v>
      </c>
      <c r="I14" s="19">
        <v>263</v>
      </c>
      <c r="J14" s="21">
        <v>3.8022813688213031E-2</v>
      </c>
      <c r="K14" s="19">
        <v>3437</v>
      </c>
      <c r="L14" s="20">
        <v>0.14498439213701173</v>
      </c>
      <c r="M14" s="19">
        <v>5233</v>
      </c>
      <c r="N14" s="20">
        <v>0.17775739665070145</v>
      </c>
      <c r="O14" s="21">
        <v>-0.3432065736671126</v>
      </c>
    </row>
    <row r="15" spans="2:15" ht="14.4" customHeight="1" thickBot="1">
      <c r="B15" s="12">
        <v>5</v>
      </c>
      <c r="C15" s="13" t="s">
        <v>3</v>
      </c>
      <c r="D15" s="14">
        <v>378</v>
      </c>
      <c r="E15" s="15">
        <v>0.14015572858731926</v>
      </c>
      <c r="F15" s="14">
        <v>366</v>
      </c>
      <c r="G15" s="15">
        <v>0.12873724938445305</v>
      </c>
      <c r="H15" s="16">
        <v>3.2786885245901676E-2</v>
      </c>
      <c r="I15" s="14">
        <v>296</v>
      </c>
      <c r="J15" s="16">
        <v>0.27702702702702697</v>
      </c>
      <c r="K15" s="14">
        <v>3089</v>
      </c>
      <c r="L15" s="15">
        <v>0.13030456424533873</v>
      </c>
      <c r="M15" s="14">
        <v>5122</v>
      </c>
      <c r="N15" s="15">
        <v>0.17398688814158089</v>
      </c>
      <c r="O15" s="16">
        <v>-0.39691526747364314</v>
      </c>
    </row>
    <row r="16" spans="2:15" ht="14.4" customHeight="1" thickBot="1">
      <c r="B16" s="59">
        <v>6</v>
      </c>
      <c r="C16" s="18" t="s">
        <v>12</v>
      </c>
      <c r="D16" s="19">
        <v>204</v>
      </c>
      <c r="E16" s="20">
        <v>7.5639599555061179E-2</v>
      </c>
      <c r="F16" s="19">
        <v>275</v>
      </c>
      <c r="G16" s="20">
        <v>9.6728807597608157E-2</v>
      </c>
      <c r="H16" s="21">
        <v>-0.25818181818181818</v>
      </c>
      <c r="I16" s="19">
        <v>200</v>
      </c>
      <c r="J16" s="21">
        <v>2.0000000000000018E-2</v>
      </c>
      <c r="K16" s="19">
        <v>2332</v>
      </c>
      <c r="L16" s="20">
        <v>9.8371720239601793E-2</v>
      </c>
      <c r="M16" s="19">
        <v>2646</v>
      </c>
      <c r="N16" s="20">
        <v>8.9880770406603486E-2</v>
      </c>
      <c r="O16" s="21">
        <v>-0.11866969009826156</v>
      </c>
    </row>
    <row r="17" spans="2:15" ht="14.4" customHeight="1" thickBot="1">
      <c r="B17" s="12">
        <v>7</v>
      </c>
      <c r="C17" s="13" t="s">
        <v>11</v>
      </c>
      <c r="D17" s="14">
        <v>143</v>
      </c>
      <c r="E17" s="15">
        <v>5.3021876158694844E-2</v>
      </c>
      <c r="F17" s="14">
        <v>177</v>
      </c>
      <c r="G17" s="15">
        <v>6.2258177981005983E-2</v>
      </c>
      <c r="H17" s="16">
        <v>-0.19209039548022599</v>
      </c>
      <c r="I17" s="14">
        <v>90</v>
      </c>
      <c r="J17" s="16">
        <v>0.5888888888888888</v>
      </c>
      <c r="K17" s="14">
        <v>1005</v>
      </c>
      <c r="L17" s="15">
        <v>4.2394330549228046E-2</v>
      </c>
      <c r="M17" s="14">
        <v>1765</v>
      </c>
      <c r="N17" s="15">
        <v>5.9954482149529538E-2</v>
      </c>
      <c r="O17" s="16">
        <v>-0.43059490084985841</v>
      </c>
    </row>
    <row r="18" spans="2:15" ht="14.4" thickBot="1">
      <c r="B18" s="83" t="s">
        <v>54</v>
      </c>
      <c r="C18" s="84"/>
      <c r="D18" s="23">
        <f>SUM(D11:D17)</f>
        <v>2625</v>
      </c>
      <c r="E18" s="24">
        <f>D18/D20</f>
        <v>0.97330367074527258</v>
      </c>
      <c r="F18" s="23">
        <f>SUM(F11:F17)</f>
        <v>2785</v>
      </c>
      <c r="G18" s="24">
        <f>F18/F20</f>
        <v>0.97959901512486813</v>
      </c>
      <c r="H18" s="25">
        <f>D18/F18-1</f>
        <v>-5.7450628366247702E-2</v>
      </c>
      <c r="I18" s="23">
        <f>SUM(I11:I17)</f>
        <v>2024</v>
      </c>
      <c r="J18" s="24">
        <f>D18/I18-1</f>
        <v>0.29693675889328053</v>
      </c>
      <c r="K18" s="23">
        <f>SUM(K11:K17)</f>
        <v>23094</v>
      </c>
      <c r="L18" s="24">
        <f>K18/K20</f>
        <v>0.97418375094912679</v>
      </c>
      <c r="M18" s="23">
        <f>SUM(M11:M17)</f>
        <v>28533</v>
      </c>
      <c r="N18" s="24">
        <f>M18/M20</f>
        <v>0.96922449811474576</v>
      </c>
      <c r="O18" s="25">
        <f>K18/M18-1</f>
        <v>-0.19062138576385235</v>
      </c>
    </row>
    <row r="19" spans="2:15" ht="14.4" thickBot="1">
      <c r="B19" s="83" t="s">
        <v>29</v>
      </c>
      <c r="C19" s="84"/>
      <c r="D19" s="38">
        <f>D20-D18</f>
        <v>72</v>
      </c>
      <c r="E19" s="24">
        <f>D19/D20</f>
        <v>2.6696329254727477E-2</v>
      </c>
      <c r="F19" s="38">
        <f>F20-F18</f>
        <v>58</v>
      </c>
      <c r="G19" s="24">
        <f>F19/F20</f>
        <v>2.0400984875131901E-2</v>
      </c>
      <c r="H19" s="25">
        <f>D19/F19-1</f>
        <v>0.24137931034482762</v>
      </c>
      <c r="I19" s="38">
        <f>I20-I18</f>
        <v>52</v>
      </c>
      <c r="J19" s="25">
        <f>D19/I19-1</f>
        <v>0.38461538461538458</v>
      </c>
      <c r="K19" s="38">
        <f>K20-K18</f>
        <v>612</v>
      </c>
      <c r="L19" s="24">
        <f>K19/K20</f>
        <v>2.5816249050873197E-2</v>
      </c>
      <c r="M19" s="38">
        <f>M20-M18</f>
        <v>906</v>
      </c>
      <c r="N19" s="24">
        <f>M19/M20</f>
        <v>3.0775501885254256E-2</v>
      </c>
      <c r="O19" s="25">
        <f>K19/M19-1</f>
        <v>-0.32450331125827814</v>
      </c>
    </row>
    <row r="20" spans="2:15" ht="14.4" thickBot="1">
      <c r="B20" s="81" t="s">
        <v>30</v>
      </c>
      <c r="C20" s="82"/>
      <c r="D20" s="26">
        <v>2697</v>
      </c>
      <c r="E20" s="27">
        <v>1</v>
      </c>
      <c r="F20" s="26">
        <v>2843</v>
      </c>
      <c r="G20" s="27">
        <v>1</v>
      </c>
      <c r="H20" s="28">
        <v>-5.135420330636653E-2</v>
      </c>
      <c r="I20" s="26">
        <v>2076</v>
      </c>
      <c r="J20" s="28">
        <v>0.2991329479768785</v>
      </c>
      <c r="K20" s="26">
        <v>23706</v>
      </c>
      <c r="L20" s="27">
        <v>1</v>
      </c>
      <c r="M20" s="26">
        <v>29439</v>
      </c>
      <c r="N20" s="27">
        <v>1</v>
      </c>
      <c r="O20" s="28">
        <v>-0.19474166921430758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7" priority="3" operator="equal">
      <formula>0</formula>
    </cfRule>
  </conditionalFormatting>
  <conditionalFormatting sqref="H11:H19 O11:O19">
    <cfRule type="cellIs" dxfId="56" priority="1" operator="lessThan">
      <formula>0</formula>
    </cfRule>
  </conditionalFormatting>
  <conditionalFormatting sqref="J11:J17">
    <cfRule type="cellIs" dxfId="55" priority="7" operator="lessThan">
      <formula>0</formula>
    </cfRule>
  </conditionalFormatting>
  <conditionalFormatting sqref="J19">
    <cfRule type="cellIs" dxfId="5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4" sqref="D4:O7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45603</v>
      </c>
    </row>
    <row r="2" spans="2:15" ht="14.4" customHeight="1">
      <c r="B2" s="109" t="s">
        <v>19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61"/>
    </row>
    <row r="3" spans="2:15" ht="14.4" customHeight="1" thickBot="1">
      <c r="B3" s="110" t="s">
        <v>20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62" t="s">
        <v>33</v>
      </c>
    </row>
    <row r="4" spans="2:15" ht="14.4" customHeight="1">
      <c r="B4" s="99" t="s">
        <v>21</v>
      </c>
      <c r="C4" s="101" t="s">
        <v>1</v>
      </c>
      <c r="D4" s="103" t="s">
        <v>87</v>
      </c>
      <c r="E4" s="104"/>
      <c r="F4" s="104"/>
      <c r="G4" s="104"/>
      <c r="H4" s="105"/>
      <c r="I4" s="108" t="s">
        <v>83</v>
      </c>
      <c r="J4" s="105"/>
      <c r="K4" s="108" t="s">
        <v>88</v>
      </c>
      <c r="L4" s="104"/>
      <c r="M4" s="104"/>
      <c r="N4" s="104"/>
      <c r="O4" s="114"/>
    </row>
    <row r="5" spans="2:15" ht="14.4" customHeight="1" thickBot="1">
      <c r="B5" s="100"/>
      <c r="C5" s="102"/>
      <c r="D5" s="115" t="s">
        <v>89</v>
      </c>
      <c r="E5" s="112"/>
      <c r="F5" s="112"/>
      <c r="G5" s="112"/>
      <c r="H5" s="116"/>
      <c r="I5" s="111" t="s">
        <v>84</v>
      </c>
      <c r="J5" s="116"/>
      <c r="K5" s="111" t="s">
        <v>90</v>
      </c>
      <c r="L5" s="112"/>
      <c r="M5" s="112"/>
      <c r="N5" s="112"/>
      <c r="O5" s="113"/>
    </row>
    <row r="6" spans="2:15" ht="14.4" customHeight="1">
      <c r="B6" s="100"/>
      <c r="C6" s="102"/>
      <c r="D6" s="95">
        <v>2024</v>
      </c>
      <c r="E6" s="96"/>
      <c r="F6" s="95">
        <v>2023</v>
      </c>
      <c r="G6" s="96"/>
      <c r="H6" s="85" t="s">
        <v>22</v>
      </c>
      <c r="I6" s="106">
        <v>2024</v>
      </c>
      <c r="J6" s="106" t="s">
        <v>91</v>
      </c>
      <c r="K6" s="95">
        <v>2024</v>
      </c>
      <c r="L6" s="96"/>
      <c r="M6" s="95">
        <v>2023</v>
      </c>
      <c r="N6" s="96"/>
      <c r="O6" s="85" t="s">
        <v>22</v>
      </c>
    </row>
    <row r="7" spans="2:15" ht="14.4" customHeight="1" thickBot="1">
      <c r="B7" s="87" t="s">
        <v>21</v>
      </c>
      <c r="C7" s="89" t="s">
        <v>24</v>
      </c>
      <c r="D7" s="97"/>
      <c r="E7" s="98"/>
      <c r="F7" s="97"/>
      <c r="G7" s="98"/>
      <c r="H7" s="86"/>
      <c r="I7" s="107"/>
      <c r="J7" s="107"/>
      <c r="K7" s="97"/>
      <c r="L7" s="98"/>
      <c r="M7" s="97"/>
      <c r="N7" s="98"/>
      <c r="O7" s="86"/>
    </row>
    <row r="8" spans="2:15" ht="14.4" customHeight="1">
      <c r="B8" s="87"/>
      <c r="C8" s="89"/>
      <c r="D8" s="6" t="s">
        <v>25</v>
      </c>
      <c r="E8" s="7" t="s">
        <v>2</v>
      </c>
      <c r="F8" s="6" t="s">
        <v>25</v>
      </c>
      <c r="G8" s="7" t="s">
        <v>2</v>
      </c>
      <c r="H8" s="91" t="s">
        <v>26</v>
      </c>
      <c r="I8" s="8" t="s">
        <v>25</v>
      </c>
      <c r="J8" s="93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91" t="s">
        <v>26</v>
      </c>
    </row>
    <row r="9" spans="2:15" ht="14.4" customHeight="1" thickBot="1">
      <c r="B9" s="88"/>
      <c r="C9" s="90"/>
      <c r="D9" s="9" t="s">
        <v>27</v>
      </c>
      <c r="E9" s="10" t="s">
        <v>28</v>
      </c>
      <c r="F9" s="9" t="s">
        <v>27</v>
      </c>
      <c r="G9" s="10" t="s">
        <v>28</v>
      </c>
      <c r="H9" s="92"/>
      <c r="I9" s="11" t="s">
        <v>27</v>
      </c>
      <c r="J9" s="94"/>
      <c r="K9" s="9" t="s">
        <v>27</v>
      </c>
      <c r="L9" s="10" t="s">
        <v>28</v>
      </c>
      <c r="M9" s="9" t="s">
        <v>27</v>
      </c>
      <c r="N9" s="10" t="s">
        <v>28</v>
      </c>
      <c r="O9" s="92"/>
    </row>
    <row r="10" spans="2:15" ht="14.4" customHeight="1" thickBot="1">
      <c r="B10" s="63"/>
      <c r="C10" s="13" t="s">
        <v>12</v>
      </c>
      <c r="D10" s="14">
        <v>130</v>
      </c>
      <c r="E10" s="15">
        <v>0.43771043771043772</v>
      </c>
      <c r="F10" s="14">
        <v>130</v>
      </c>
      <c r="G10" s="15">
        <v>0.52</v>
      </c>
      <c r="H10" s="16">
        <v>0</v>
      </c>
      <c r="I10" s="14">
        <v>132</v>
      </c>
      <c r="J10" s="16">
        <v>-1.5151515151515138E-2</v>
      </c>
      <c r="K10" s="14">
        <v>1577</v>
      </c>
      <c r="L10" s="15">
        <v>0.55981540646077388</v>
      </c>
      <c r="M10" s="14">
        <v>1512</v>
      </c>
      <c r="N10" s="15">
        <v>0.53465346534653468</v>
      </c>
      <c r="O10" s="16">
        <v>4.2989417989417911E-2</v>
      </c>
    </row>
    <row r="11" spans="2:15" ht="14.4" customHeight="1" thickBot="1">
      <c r="B11" s="64"/>
      <c r="C11" s="18" t="s">
        <v>9</v>
      </c>
      <c r="D11" s="19">
        <v>45</v>
      </c>
      <c r="E11" s="20">
        <v>0.15151515151515152</v>
      </c>
      <c r="F11" s="19">
        <v>17</v>
      </c>
      <c r="G11" s="20">
        <v>6.8000000000000005E-2</v>
      </c>
      <c r="H11" s="21">
        <v>1.6470588235294117</v>
      </c>
      <c r="I11" s="19">
        <v>34</v>
      </c>
      <c r="J11" s="21">
        <v>0.32352941176470584</v>
      </c>
      <c r="K11" s="19">
        <v>385</v>
      </c>
      <c r="L11" s="20">
        <v>0.13667021654242101</v>
      </c>
      <c r="M11" s="19">
        <v>329</v>
      </c>
      <c r="N11" s="20">
        <v>0.11633663366336634</v>
      </c>
      <c r="O11" s="21">
        <v>0.17021276595744683</v>
      </c>
    </row>
    <row r="12" spans="2:15" ht="14.4" customHeight="1" thickBot="1">
      <c r="B12" s="64"/>
      <c r="C12" s="13" t="s">
        <v>4</v>
      </c>
      <c r="D12" s="14">
        <v>53</v>
      </c>
      <c r="E12" s="15">
        <v>0.17845117845117844</v>
      </c>
      <c r="F12" s="14">
        <v>41</v>
      </c>
      <c r="G12" s="15">
        <v>0.16400000000000001</v>
      </c>
      <c r="H12" s="16">
        <v>0.29268292682926833</v>
      </c>
      <c r="I12" s="14">
        <v>45</v>
      </c>
      <c r="J12" s="16">
        <v>0.17777777777777781</v>
      </c>
      <c r="K12" s="14">
        <v>333</v>
      </c>
      <c r="L12" s="15">
        <v>0.1182108626198083</v>
      </c>
      <c r="M12" s="14">
        <v>335</v>
      </c>
      <c r="N12" s="15">
        <v>0.11845827439886845</v>
      </c>
      <c r="O12" s="16">
        <v>-5.9701492537312939E-3</v>
      </c>
    </row>
    <row r="13" spans="2:15" ht="14.4" customHeight="1" thickBot="1">
      <c r="B13" s="64"/>
      <c r="C13" s="65" t="s">
        <v>38</v>
      </c>
      <c r="D13" s="19">
        <v>22</v>
      </c>
      <c r="E13" s="20">
        <v>7.407407407407407E-2</v>
      </c>
      <c r="F13" s="19">
        <v>20</v>
      </c>
      <c r="G13" s="20">
        <v>0.08</v>
      </c>
      <c r="H13" s="21">
        <v>0.10000000000000009</v>
      </c>
      <c r="I13" s="19">
        <v>24</v>
      </c>
      <c r="J13" s="21">
        <v>-8.333333333333337E-2</v>
      </c>
      <c r="K13" s="19">
        <v>189</v>
      </c>
      <c r="L13" s="20">
        <v>6.7092651757188496E-2</v>
      </c>
      <c r="M13" s="19">
        <v>252</v>
      </c>
      <c r="N13" s="20">
        <v>8.9108910891089105E-2</v>
      </c>
      <c r="O13" s="21">
        <v>-0.25</v>
      </c>
    </row>
    <row r="14" spans="2:15" ht="14.4" customHeight="1" thickBot="1">
      <c r="B14" s="64"/>
      <c r="C14" s="66" t="s">
        <v>3</v>
      </c>
      <c r="D14" s="14">
        <v>24</v>
      </c>
      <c r="E14" s="15">
        <v>8.0808080808080815E-2</v>
      </c>
      <c r="F14" s="14">
        <v>6</v>
      </c>
      <c r="G14" s="15">
        <v>2.4E-2</v>
      </c>
      <c r="H14" s="16">
        <v>3</v>
      </c>
      <c r="I14" s="14">
        <v>5</v>
      </c>
      <c r="J14" s="16">
        <v>3.8</v>
      </c>
      <c r="K14" s="14">
        <v>77</v>
      </c>
      <c r="L14" s="15">
        <v>2.7334043308484202E-2</v>
      </c>
      <c r="M14" s="14">
        <v>104</v>
      </c>
      <c r="N14" s="15">
        <v>3.6775106082036775E-2</v>
      </c>
      <c r="O14" s="16">
        <v>-0.25961538461538458</v>
      </c>
    </row>
    <row r="15" spans="2:15" ht="14.4" customHeight="1" thickBot="1">
      <c r="B15" s="64"/>
      <c r="C15" s="67" t="s">
        <v>11</v>
      </c>
      <c r="D15" s="19">
        <v>9</v>
      </c>
      <c r="E15" s="20">
        <v>3.0303030303030304E-2</v>
      </c>
      <c r="F15" s="19">
        <v>13</v>
      </c>
      <c r="G15" s="20">
        <v>5.1999999999999998E-2</v>
      </c>
      <c r="H15" s="21">
        <v>-0.30769230769230771</v>
      </c>
      <c r="I15" s="19">
        <v>4</v>
      </c>
      <c r="J15" s="21">
        <v>1.25</v>
      </c>
      <c r="K15" s="19">
        <v>64</v>
      </c>
      <c r="L15" s="20">
        <v>2.2719204827831026E-2</v>
      </c>
      <c r="M15" s="19">
        <v>83</v>
      </c>
      <c r="N15" s="20">
        <v>2.934936350777935E-2</v>
      </c>
      <c r="O15" s="21">
        <v>-0.22891566265060237</v>
      </c>
    </row>
    <row r="16" spans="2:15" ht="14.4" customHeight="1" thickBot="1">
      <c r="B16" s="64"/>
      <c r="C16" s="13" t="s">
        <v>70</v>
      </c>
      <c r="D16" s="14">
        <v>1</v>
      </c>
      <c r="E16" s="15">
        <v>3.3670033670033669E-3</v>
      </c>
      <c r="F16" s="14">
        <v>0</v>
      </c>
      <c r="G16" s="15">
        <v>0</v>
      </c>
      <c r="H16" s="16"/>
      <c r="I16" s="14">
        <v>0</v>
      </c>
      <c r="J16" s="16"/>
      <c r="K16" s="14">
        <v>28</v>
      </c>
      <c r="L16" s="15">
        <v>9.9396521121760742E-3</v>
      </c>
      <c r="M16" s="14">
        <v>18</v>
      </c>
      <c r="N16" s="15">
        <v>6.3649222065063652E-3</v>
      </c>
      <c r="O16" s="16">
        <v>0.55555555555555558</v>
      </c>
    </row>
    <row r="17" spans="2:15" ht="14.4" customHeight="1" thickBot="1">
      <c r="B17" s="68"/>
      <c r="C17" s="67" t="s">
        <v>29</v>
      </c>
      <c r="D17" s="19">
        <v>13</v>
      </c>
      <c r="E17" s="20">
        <v>4.3771043771043773E-2</v>
      </c>
      <c r="F17" s="19">
        <v>23</v>
      </c>
      <c r="G17" s="20">
        <v>9.1999999999999998E-2</v>
      </c>
      <c r="H17" s="21">
        <v>-0.43478260869565222</v>
      </c>
      <c r="I17" s="19">
        <v>14</v>
      </c>
      <c r="J17" s="21">
        <v>5.4263565891472867E-2</v>
      </c>
      <c r="K17" s="19">
        <v>164</v>
      </c>
      <c r="L17" s="20">
        <v>5.8217962371317003E-2</v>
      </c>
      <c r="M17" s="19">
        <v>195</v>
      </c>
      <c r="N17" s="20">
        <v>6.8953323903818947E-2</v>
      </c>
      <c r="O17" s="21">
        <v>-0.15897435897435896</v>
      </c>
    </row>
    <row r="18" spans="2:15" ht="14.4" customHeight="1" thickBot="1">
      <c r="B18" s="22" t="s">
        <v>5</v>
      </c>
      <c r="C18" s="22" t="s">
        <v>30</v>
      </c>
      <c r="D18" s="23">
        <v>297</v>
      </c>
      <c r="E18" s="24">
        <v>0.99999999999999978</v>
      </c>
      <c r="F18" s="23">
        <v>250</v>
      </c>
      <c r="G18" s="24">
        <v>1.0000000000000002</v>
      </c>
      <c r="H18" s="25">
        <v>0.18799999999999994</v>
      </c>
      <c r="I18" s="23">
        <v>258</v>
      </c>
      <c r="J18" s="24">
        <v>0.15116279069767447</v>
      </c>
      <c r="K18" s="23">
        <v>2817</v>
      </c>
      <c r="L18" s="24">
        <v>0.99999999999999978</v>
      </c>
      <c r="M18" s="23">
        <v>2828</v>
      </c>
      <c r="N18" s="24">
        <v>1</v>
      </c>
      <c r="O18" s="25">
        <v>-3.8896746817539407E-3</v>
      </c>
    </row>
    <row r="19" spans="2:15" ht="14.4" customHeight="1" thickBot="1">
      <c r="B19" s="63"/>
      <c r="C19" s="13" t="s">
        <v>10</v>
      </c>
      <c r="D19" s="14">
        <v>464</v>
      </c>
      <c r="E19" s="15">
        <v>0.19365609348914858</v>
      </c>
      <c r="F19" s="14">
        <v>472</v>
      </c>
      <c r="G19" s="15">
        <v>0.18209876543209877</v>
      </c>
      <c r="H19" s="16">
        <v>-1.6949152542372836E-2</v>
      </c>
      <c r="I19" s="14">
        <v>257</v>
      </c>
      <c r="J19" s="16">
        <v>0.80544747081712065</v>
      </c>
      <c r="K19" s="14">
        <v>4905</v>
      </c>
      <c r="L19" s="15">
        <v>0.23515029483676111</v>
      </c>
      <c r="M19" s="14">
        <v>4376</v>
      </c>
      <c r="N19" s="15">
        <v>0.16458552730555137</v>
      </c>
      <c r="O19" s="16">
        <v>0.12088665447897617</v>
      </c>
    </row>
    <row r="20" spans="2:15" ht="14.4" customHeight="1" thickBot="1">
      <c r="B20" s="64"/>
      <c r="C20" s="18" t="s">
        <v>8</v>
      </c>
      <c r="D20" s="19">
        <v>602</v>
      </c>
      <c r="E20" s="20">
        <v>0.25125208681135225</v>
      </c>
      <c r="F20" s="19">
        <v>540</v>
      </c>
      <c r="G20" s="20">
        <v>0.20833333333333334</v>
      </c>
      <c r="H20" s="21">
        <v>0.11481481481481493</v>
      </c>
      <c r="I20" s="19">
        <v>477</v>
      </c>
      <c r="J20" s="21">
        <v>0.26205450733752622</v>
      </c>
      <c r="K20" s="19">
        <v>4423</v>
      </c>
      <c r="L20" s="20">
        <v>0.21204276331559518</v>
      </c>
      <c r="M20" s="19">
        <v>5474</v>
      </c>
      <c r="N20" s="20">
        <v>0.20588235294117646</v>
      </c>
      <c r="O20" s="21">
        <v>-0.19199853854585314</v>
      </c>
    </row>
    <row r="21" spans="2:15" ht="14.4" customHeight="1" thickBot="1">
      <c r="B21" s="64"/>
      <c r="C21" s="13" t="s">
        <v>4</v>
      </c>
      <c r="D21" s="14">
        <v>507</v>
      </c>
      <c r="E21" s="15">
        <v>0.21160267111853087</v>
      </c>
      <c r="F21" s="14">
        <v>424</v>
      </c>
      <c r="G21" s="15">
        <v>0.16358024691358025</v>
      </c>
      <c r="H21" s="16">
        <v>0.195754716981132</v>
      </c>
      <c r="I21" s="14">
        <v>391</v>
      </c>
      <c r="J21" s="16">
        <v>0.29667519181585678</v>
      </c>
      <c r="K21" s="14">
        <v>3539</v>
      </c>
      <c r="L21" s="15">
        <v>0.16966297521453569</v>
      </c>
      <c r="M21" s="14">
        <v>3527</v>
      </c>
      <c r="N21" s="15">
        <v>0.13265382879494508</v>
      </c>
      <c r="O21" s="16">
        <v>3.4023249220300755E-3</v>
      </c>
    </row>
    <row r="22" spans="2:15" ht="14.4" customHeight="1" thickBot="1">
      <c r="B22" s="64"/>
      <c r="C22" s="65" t="s">
        <v>9</v>
      </c>
      <c r="D22" s="19">
        <v>228</v>
      </c>
      <c r="E22" s="20">
        <v>9.515859766277128E-2</v>
      </c>
      <c r="F22" s="19">
        <v>467</v>
      </c>
      <c r="G22" s="20">
        <v>0.18016975308641975</v>
      </c>
      <c r="H22" s="21">
        <v>-0.51177730192719484</v>
      </c>
      <c r="I22" s="19">
        <v>227</v>
      </c>
      <c r="J22" s="21">
        <v>4.405286343612369E-3</v>
      </c>
      <c r="K22" s="19">
        <v>3048</v>
      </c>
      <c r="L22" s="20">
        <v>0.14612397526247664</v>
      </c>
      <c r="M22" s="19">
        <v>4902</v>
      </c>
      <c r="N22" s="20">
        <v>0.18436888822024974</v>
      </c>
      <c r="O22" s="21">
        <v>-0.3782129742962056</v>
      </c>
    </row>
    <row r="23" spans="2:15" ht="14.4" customHeight="1" thickBot="1">
      <c r="B23" s="64"/>
      <c r="C23" s="66" t="s">
        <v>3</v>
      </c>
      <c r="D23" s="14">
        <v>354</v>
      </c>
      <c r="E23" s="15">
        <v>0.14774624373956594</v>
      </c>
      <c r="F23" s="14">
        <v>360</v>
      </c>
      <c r="G23" s="15">
        <v>0.1388888888888889</v>
      </c>
      <c r="H23" s="16">
        <v>-1.6666666666666718E-2</v>
      </c>
      <c r="I23" s="14">
        <v>291</v>
      </c>
      <c r="J23" s="16">
        <v>0.21649484536082464</v>
      </c>
      <c r="K23" s="14">
        <v>3011</v>
      </c>
      <c r="L23" s="15">
        <v>0.14435016060213818</v>
      </c>
      <c r="M23" s="14">
        <v>5018</v>
      </c>
      <c r="N23" s="15">
        <v>0.18873175868813</v>
      </c>
      <c r="O23" s="16">
        <v>-0.39996014348345954</v>
      </c>
    </row>
    <row r="24" spans="2:15" ht="14.4" customHeight="1" thickBot="1">
      <c r="B24" s="64"/>
      <c r="C24" s="67" t="s">
        <v>11</v>
      </c>
      <c r="D24" s="19">
        <v>134</v>
      </c>
      <c r="E24" s="20">
        <v>5.5926544240400666E-2</v>
      </c>
      <c r="F24" s="19">
        <v>164</v>
      </c>
      <c r="G24" s="20">
        <v>6.3271604938271608E-2</v>
      </c>
      <c r="H24" s="21">
        <v>-0.18292682926829273</v>
      </c>
      <c r="I24" s="19">
        <v>84</v>
      </c>
      <c r="J24" s="21">
        <v>0.59523809523809534</v>
      </c>
      <c r="K24" s="19">
        <v>938</v>
      </c>
      <c r="L24" s="20">
        <v>4.496859868641833E-2</v>
      </c>
      <c r="M24" s="19">
        <v>1682</v>
      </c>
      <c r="N24" s="20">
        <v>6.3261621784263575E-2</v>
      </c>
      <c r="O24" s="21">
        <v>-0.44233055885850181</v>
      </c>
    </row>
    <row r="25" spans="2:15" ht="14.4" customHeight="1" thickBot="1">
      <c r="B25" s="64"/>
      <c r="C25" s="13" t="s">
        <v>12</v>
      </c>
      <c r="D25" s="14">
        <v>71</v>
      </c>
      <c r="E25" s="15">
        <v>2.9632721202003338E-2</v>
      </c>
      <c r="F25" s="14">
        <v>144</v>
      </c>
      <c r="G25" s="15">
        <v>5.5555555555555552E-2</v>
      </c>
      <c r="H25" s="16">
        <v>-0.50694444444444442</v>
      </c>
      <c r="I25" s="14">
        <v>68</v>
      </c>
      <c r="J25" s="16">
        <v>4.4117647058823595E-2</v>
      </c>
      <c r="K25" s="14">
        <v>746</v>
      </c>
      <c r="L25" s="15">
        <v>3.5763938827364686E-2</v>
      </c>
      <c r="M25" s="14">
        <v>1123</v>
      </c>
      <c r="N25" s="15">
        <v>4.2237099443357906E-2</v>
      </c>
      <c r="O25" s="16">
        <v>-0.33570792520035619</v>
      </c>
    </row>
    <row r="26" spans="2:15" ht="14.4" customHeight="1" thickBot="1">
      <c r="B26" s="64"/>
      <c r="C26" s="67" t="s">
        <v>56</v>
      </c>
      <c r="D26" s="19">
        <v>31</v>
      </c>
      <c r="E26" s="20">
        <v>1.2938230383973289E-2</v>
      </c>
      <c r="F26" s="19">
        <v>18</v>
      </c>
      <c r="G26" s="20">
        <v>6.9444444444444441E-3</v>
      </c>
      <c r="H26" s="21">
        <v>0.72222222222222232</v>
      </c>
      <c r="I26" s="19">
        <v>17</v>
      </c>
      <c r="J26" s="21">
        <v>0.82352941176470584</v>
      </c>
      <c r="K26" s="19">
        <v>216</v>
      </c>
      <c r="L26" s="20">
        <v>1.0355242341435351E-2</v>
      </c>
      <c r="M26" s="19">
        <v>438</v>
      </c>
      <c r="N26" s="20">
        <v>1.6473597111478864E-2</v>
      </c>
      <c r="O26" s="21">
        <v>-0.50684931506849318</v>
      </c>
    </row>
    <row r="27" spans="2:15" ht="14.4" customHeight="1" thickBot="1">
      <c r="B27" s="68"/>
      <c r="C27" s="13" t="s">
        <v>29</v>
      </c>
      <c r="D27" s="14">
        <v>5</v>
      </c>
      <c r="E27" s="15">
        <v>2.0868113522537562E-3</v>
      </c>
      <c r="F27" s="14">
        <v>3</v>
      </c>
      <c r="G27" s="15">
        <v>1.1574074074074073E-3</v>
      </c>
      <c r="H27" s="16">
        <v>0.66666666666666674</v>
      </c>
      <c r="I27" s="14">
        <v>2</v>
      </c>
      <c r="J27" s="16">
        <v>1.5</v>
      </c>
      <c r="K27" s="14">
        <v>33</v>
      </c>
      <c r="L27" s="15">
        <v>1.5820509132748457E-3</v>
      </c>
      <c r="M27" s="14">
        <v>48</v>
      </c>
      <c r="N27" s="15">
        <v>1.8053257108469989E-3</v>
      </c>
      <c r="O27" s="16">
        <v>-0.3125</v>
      </c>
    </row>
    <row r="28" spans="2:15" ht="14.4" customHeight="1" thickBot="1">
      <c r="B28" s="22" t="s">
        <v>6</v>
      </c>
      <c r="C28" s="22" t="s">
        <v>30</v>
      </c>
      <c r="D28" s="23">
        <v>2396</v>
      </c>
      <c r="E28" s="24">
        <v>0.99999999999999978</v>
      </c>
      <c r="F28" s="23">
        <v>2592</v>
      </c>
      <c r="G28" s="24">
        <v>0.99999999999999989</v>
      </c>
      <c r="H28" s="25">
        <v>-7.5617283950617287E-2</v>
      </c>
      <c r="I28" s="23">
        <v>1814</v>
      </c>
      <c r="J28" s="24">
        <v>0.32083792723263516</v>
      </c>
      <c r="K28" s="23">
        <v>20859</v>
      </c>
      <c r="L28" s="24">
        <v>0.99999999999999989</v>
      </c>
      <c r="M28" s="23">
        <v>26588</v>
      </c>
      <c r="N28" s="24">
        <v>1</v>
      </c>
      <c r="O28" s="25">
        <v>-0.21547314578005117</v>
      </c>
    </row>
    <row r="29" spans="2:15" ht="14.4" customHeight="1" thickBot="1">
      <c r="B29" s="22" t="s">
        <v>45</v>
      </c>
      <c r="C29" s="22" t="s">
        <v>30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4</v>
      </c>
      <c r="J29" s="24">
        <v>0</v>
      </c>
      <c r="K29" s="23">
        <v>30</v>
      </c>
      <c r="L29" s="24">
        <v>0.99999999999999989</v>
      </c>
      <c r="M29" s="23">
        <v>23</v>
      </c>
      <c r="N29" s="24">
        <v>1</v>
      </c>
      <c r="O29" s="25">
        <v>0.30434782608695654</v>
      </c>
    </row>
    <row r="30" spans="2:15" ht="14.4" customHeight="1" thickBot="1">
      <c r="B30" s="81"/>
      <c r="C30" s="82" t="s">
        <v>30</v>
      </c>
      <c r="D30" s="26">
        <v>2697</v>
      </c>
      <c r="E30" s="27">
        <v>1</v>
      </c>
      <c r="F30" s="26">
        <v>2843</v>
      </c>
      <c r="G30" s="27">
        <v>1</v>
      </c>
      <c r="H30" s="28">
        <v>-5.135420330636653E-2</v>
      </c>
      <c r="I30" s="26">
        <v>2076</v>
      </c>
      <c r="J30" s="28">
        <v>0.2991329479768785</v>
      </c>
      <c r="K30" s="26">
        <v>23706</v>
      </c>
      <c r="L30" s="27">
        <v>1</v>
      </c>
      <c r="M30" s="26">
        <v>29439</v>
      </c>
      <c r="N30" s="27">
        <v>1</v>
      </c>
      <c r="O30" s="28">
        <v>-0.19474166921430758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109" t="s">
        <v>36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61"/>
    </row>
    <row r="35" spans="2:15" ht="14.4" thickBot="1">
      <c r="B35" s="110" t="s">
        <v>37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62" t="s">
        <v>33</v>
      </c>
    </row>
    <row r="36" spans="2:15" ht="14.4" customHeight="1">
      <c r="B36" s="99" t="s">
        <v>21</v>
      </c>
      <c r="C36" s="101" t="s">
        <v>1</v>
      </c>
      <c r="D36" s="103" t="s">
        <v>87</v>
      </c>
      <c r="E36" s="104"/>
      <c r="F36" s="104"/>
      <c r="G36" s="104"/>
      <c r="H36" s="105"/>
      <c r="I36" s="108" t="s">
        <v>83</v>
      </c>
      <c r="J36" s="105"/>
      <c r="K36" s="108" t="s">
        <v>88</v>
      </c>
      <c r="L36" s="104"/>
      <c r="M36" s="104"/>
      <c r="N36" s="104"/>
      <c r="O36" s="114"/>
    </row>
    <row r="37" spans="2:15" ht="14.4" customHeight="1" thickBot="1">
      <c r="B37" s="100"/>
      <c r="C37" s="102"/>
      <c r="D37" s="115" t="s">
        <v>89</v>
      </c>
      <c r="E37" s="112"/>
      <c r="F37" s="112"/>
      <c r="G37" s="112"/>
      <c r="H37" s="116"/>
      <c r="I37" s="111" t="s">
        <v>84</v>
      </c>
      <c r="J37" s="116"/>
      <c r="K37" s="111" t="s">
        <v>90</v>
      </c>
      <c r="L37" s="112"/>
      <c r="M37" s="112"/>
      <c r="N37" s="112"/>
      <c r="O37" s="113"/>
    </row>
    <row r="38" spans="2:15" ht="14.4" customHeight="1">
      <c r="B38" s="100"/>
      <c r="C38" s="102"/>
      <c r="D38" s="95">
        <v>2024</v>
      </c>
      <c r="E38" s="96"/>
      <c r="F38" s="95">
        <v>2023</v>
      </c>
      <c r="G38" s="96"/>
      <c r="H38" s="85" t="s">
        <v>22</v>
      </c>
      <c r="I38" s="106">
        <v>2024</v>
      </c>
      <c r="J38" s="106" t="s">
        <v>91</v>
      </c>
      <c r="K38" s="95">
        <v>2024</v>
      </c>
      <c r="L38" s="96"/>
      <c r="M38" s="95">
        <v>2023</v>
      </c>
      <c r="N38" s="96"/>
      <c r="O38" s="85" t="s">
        <v>22</v>
      </c>
    </row>
    <row r="39" spans="2:15" ht="18.75" customHeight="1" thickBot="1">
      <c r="B39" s="87" t="s">
        <v>21</v>
      </c>
      <c r="C39" s="89" t="s">
        <v>24</v>
      </c>
      <c r="D39" s="97"/>
      <c r="E39" s="98"/>
      <c r="F39" s="97"/>
      <c r="G39" s="98"/>
      <c r="H39" s="86"/>
      <c r="I39" s="107"/>
      <c r="J39" s="107"/>
      <c r="K39" s="97"/>
      <c r="L39" s="98"/>
      <c r="M39" s="97"/>
      <c r="N39" s="98"/>
      <c r="O39" s="86"/>
    </row>
    <row r="40" spans="2:15" ht="14.4" customHeight="1">
      <c r="B40" s="87"/>
      <c r="C40" s="89"/>
      <c r="D40" s="6" t="s">
        <v>25</v>
      </c>
      <c r="E40" s="7" t="s">
        <v>2</v>
      </c>
      <c r="F40" s="6" t="s">
        <v>25</v>
      </c>
      <c r="G40" s="7" t="s">
        <v>2</v>
      </c>
      <c r="H40" s="91" t="s">
        <v>26</v>
      </c>
      <c r="I40" s="8" t="s">
        <v>25</v>
      </c>
      <c r="J40" s="93" t="s">
        <v>92</v>
      </c>
      <c r="K40" s="6" t="s">
        <v>25</v>
      </c>
      <c r="L40" s="7" t="s">
        <v>2</v>
      </c>
      <c r="M40" s="6" t="s">
        <v>25</v>
      </c>
      <c r="N40" s="7" t="s">
        <v>2</v>
      </c>
      <c r="O40" s="91" t="s">
        <v>26</v>
      </c>
    </row>
    <row r="41" spans="2:15" ht="25.2" customHeight="1" thickBot="1">
      <c r="B41" s="88"/>
      <c r="C41" s="90"/>
      <c r="D41" s="9" t="s">
        <v>27</v>
      </c>
      <c r="E41" s="10" t="s">
        <v>28</v>
      </c>
      <c r="F41" s="9" t="s">
        <v>27</v>
      </c>
      <c r="G41" s="10" t="s">
        <v>28</v>
      </c>
      <c r="H41" s="92"/>
      <c r="I41" s="11" t="s">
        <v>27</v>
      </c>
      <c r="J41" s="94"/>
      <c r="K41" s="9" t="s">
        <v>27</v>
      </c>
      <c r="L41" s="10" t="s">
        <v>28</v>
      </c>
      <c r="M41" s="9" t="s">
        <v>27</v>
      </c>
      <c r="N41" s="10" t="s">
        <v>28</v>
      </c>
      <c r="O41" s="92"/>
    </row>
    <row r="42" spans="2:15" ht="14.4" thickBot="1">
      <c r="B42" s="63"/>
      <c r="C42" s="13" t="s">
        <v>4</v>
      </c>
      <c r="D42" s="14"/>
      <c r="E42" s="15"/>
      <c r="F42" s="14"/>
      <c r="G42" s="15"/>
      <c r="H42" s="16"/>
      <c r="I42" s="14"/>
      <c r="J42" s="16"/>
      <c r="K42" s="14">
        <v>1</v>
      </c>
      <c r="L42" s="15">
        <v>0.5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12</v>
      </c>
      <c r="D43" s="14"/>
      <c r="E43" s="15"/>
      <c r="F43" s="14"/>
      <c r="G43" s="15"/>
      <c r="H43" s="16"/>
      <c r="I43" s="14"/>
      <c r="J43" s="16"/>
      <c r="K43" s="14">
        <v>1</v>
      </c>
      <c r="L43" s="15">
        <v>0.5</v>
      </c>
      <c r="M43" s="14">
        <v>1</v>
      </c>
      <c r="N43" s="15">
        <v>0.5</v>
      </c>
      <c r="O43" s="16">
        <v>0</v>
      </c>
    </row>
    <row r="44" spans="2:15" ht="14.4" thickBot="1">
      <c r="B44" s="22" t="s">
        <v>5</v>
      </c>
      <c r="C44" s="22" t="s">
        <v>30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2</v>
      </c>
      <c r="L44" s="24">
        <v>1</v>
      </c>
      <c r="M44" s="23">
        <v>2</v>
      </c>
      <c r="N44" s="24">
        <v>1</v>
      </c>
      <c r="O44" s="25">
        <v>0</v>
      </c>
    </row>
    <row r="45" spans="2:15" ht="14.4" thickBot="1">
      <c r="B45" s="63"/>
      <c r="C45" s="13" t="s">
        <v>10</v>
      </c>
      <c r="D45" s="14">
        <v>358</v>
      </c>
      <c r="E45" s="15">
        <v>0.18491735537190082</v>
      </c>
      <c r="F45" s="14">
        <v>385</v>
      </c>
      <c r="G45" s="15">
        <v>0.18194706994328921</v>
      </c>
      <c r="H45" s="16">
        <v>-7.0129870129870153E-2</v>
      </c>
      <c r="I45" s="14">
        <v>193</v>
      </c>
      <c r="J45" s="16">
        <v>0.85492227979274604</v>
      </c>
      <c r="K45" s="14">
        <v>4037</v>
      </c>
      <c r="L45" s="15">
        <v>0.24355957767722475</v>
      </c>
      <c r="M45" s="14">
        <v>3623</v>
      </c>
      <c r="N45" s="15">
        <v>0.16758406956843516</v>
      </c>
      <c r="O45" s="16">
        <v>0.11426994203698593</v>
      </c>
    </row>
    <row r="46" spans="2:15" ht="14.4" thickBot="1">
      <c r="B46" s="64"/>
      <c r="C46" s="18" t="s">
        <v>8</v>
      </c>
      <c r="D46" s="19">
        <v>514</v>
      </c>
      <c r="E46" s="20">
        <v>0.26549586776859502</v>
      </c>
      <c r="F46" s="19">
        <v>447</v>
      </c>
      <c r="G46" s="20">
        <v>0.21124763705103969</v>
      </c>
      <c r="H46" s="21">
        <v>0.14988814317673382</v>
      </c>
      <c r="I46" s="19">
        <v>416</v>
      </c>
      <c r="J46" s="21">
        <v>0.23557692307692313</v>
      </c>
      <c r="K46" s="19">
        <v>3632</v>
      </c>
      <c r="L46" s="20">
        <v>0.21912518853695323</v>
      </c>
      <c r="M46" s="19">
        <v>4350</v>
      </c>
      <c r="N46" s="20">
        <v>0.20121189694250427</v>
      </c>
      <c r="O46" s="21">
        <v>-0.16505747126436776</v>
      </c>
    </row>
    <row r="47" spans="2:15" ht="14.4" thickBot="1">
      <c r="B47" s="64"/>
      <c r="C47" s="13" t="s">
        <v>4</v>
      </c>
      <c r="D47" s="14">
        <v>408</v>
      </c>
      <c r="E47" s="15">
        <v>0.21074380165289255</v>
      </c>
      <c r="F47" s="14">
        <v>341</v>
      </c>
      <c r="G47" s="15">
        <v>0.16115311909262761</v>
      </c>
      <c r="H47" s="16">
        <v>0.19648093841642233</v>
      </c>
      <c r="I47" s="14">
        <v>287</v>
      </c>
      <c r="J47" s="16">
        <v>0.42160278745644608</v>
      </c>
      <c r="K47" s="14">
        <v>2614</v>
      </c>
      <c r="L47" s="15">
        <v>0.15770739064856712</v>
      </c>
      <c r="M47" s="14">
        <v>2602</v>
      </c>
      <c r="N47" s="15">
        <v>0.12035709329756233</v>
      </c>
      <c r="O47" s="16">
        <v>4.6118370484242721E-3</v>
      </c>
    </row>
    <row r="48" spans="2:15" ht="14.4" thickBot="1">
      <c r="B48" s="64"/>
      <c r="C48" s="65" t="s">
        <v>3</v>
      </c>
      <c r="D48" s="19">
        <v>298</v>
      </c>
      <c r="E48" s="20">
        <v>0.15392561983471073</v>
      </c>
      <c r="F48" s="19">
        <v>309</v>
      </c>
      <c r="G48" s="20">
        <v>0.14603024574669188</v>
      </c>
      <c r="H48" s="21">
        <v>-3.5598705501618144E-2</v>
      </c>
      <c r="I48" s="19">
        <v>262</v>
      </c>
      <c r="J48" s="21">
        <v>0.13740458015267176</v>
      </c>
      <c r="K48" s="19">
        <v>2584</v>
      </c>
      <c r="L48" s="20">
        <v>0.1558974358974359</v>
      </c>
      <c r="M48" s="19">
        <v>4469</v>
      </c>
      <c r="N48" s="20">
        <v>0.20671631435311533</v>
      </c>
      <c r="O48" s="21">
        <v>-0.42179458491832622</v>
      </c>
    </row>
    <row r="49" spans="2:15" ht="14.4" thickBot="1">
      <c r="B49" s="64"/>
      <c r="C49" s="66" t="s">
        <v>9</v>
      </c>
      <c r="D49" s="14">
        <v>155</v>
      </c>
      <c r="E49" s="15">
        <v>8.0061983471074377E-2</v>
      </c>
      <c r="F49" s="14">
        <v>396</v>
      </c>
      <c r="G49" s="15">
        <v>0.18714555765595464</v>
      </c>
      <c r="H49" s="16">
        <v>-0.60858585858585856</v>
      </c>
      <c r="I49" s="14">
        <v>144</v>
      </c>
      <c r="J49" s="16">
        <v>7.638888888888884E-2</v>
      </c>
      <c r="K49" s="14">
        <v>2179</v>
      </c>
      <c r="L49" s="15">
        <v>0.13146304675716441</v>
      </c>
      <c r="M49" s="14">
        <v>4074</v>
      </c>
      <c r="N49" s="15">
        <v>0.18844534899856608</v>
      </c>
      <c r="O49" s="16">
        <v>-0.46514482081492392</v>
      </c>
    </row>
    <row r="50" spans="2:15" ht="14.4" thickBot="1">
      <c r="B50" s="64"/>
      <c r="C50" s="67" t="s">
        <v>11</v>
      </c>
      <c r="D50" s="19">
        <v>104</v>
      </c>
      <c r="E50" s="20">
        <v>5.3719008264462811E-2</v>
      </c>
      <c r="F50" s="19">
        <v>97</v>
      </c>
      <c r="G50" s="20">
        <v>4.5841209829867675E-2</v>
      </c>
      <c r="H50" s="21">
        <v>7.2164948453608213E-2</v>
      </c>
      <c r="I50" s="19">
        <v>68</v>
      </c>
      <c r="J50" s="21">
        <v>0.52941176470588225</v>
      </c>
      <c r="K50" s="19">
        <v>704</v>
      </c>
      <c r="L50" s="20">
        <v>4.2473604826546003E-2</v>
      </c>
      <c r="M50" s="19">
        <v>1165</v>
      </c>
      <c r="N50" s="20">
        <v>5.3887783893797121E-2</v>
      </c>
      <c r="O50" s="21">
        <v>-0.39570815450643781</v>
      </c>
    </row>
    <row r="51" spans="2:15" ht="14.4" thickBot="1">
      <c r="B51" s="64"/>
      <c r="C51" s="13" t="s">
        <v>12</v>
      </c>
      <c r="D51" s="14">
        <v>65</v>
      </c>
      <c r="E51" s="15">
        <v>3.3574380165289255E-2</v>
      </c>
      <c r="F51" s="14">
        <v>123</v>
      </c>
      <c r="G51" s="15">
        <v>5.8128544423440454E-2</v>
      </c>
      <c r="H51" s="16">
        <v>-0.47154471544715448</v>
      </c>
      <c r="I51" s="14">
        <v>55</v>
      </c>
      <c r="J51" s="16">
        <v>0.18181818181818188</v>
      </c>
      <c r="K51" s="14">
        <v>602</v>
      </c>
      <c r="L51" s="15">
        <v>3.6319758672699848E-2</v>
      </c>
      <c r="M51" s="14">
        <v>891</v>
      </c>
      <c r="N51" s="15">
        <v>4.1213747166843978E-2</v>
      </c>
      <c r="O51" s="16">
        <v>-0.32435465768799099</v>
      </c>
    </row>
    <row r="52" spans="2:15" ht="14.4" thickBot="1">
      <c r="B52" s="64"/>
      <c r="C52" s="67" t="s">
        <v>56</v>
      </c>
      <c r="D52" s="19">
        <v>31</v>
      </c>
      <c r="E52" s="20">
        <v>1.6012396694214875E-2</v>
      </c>
      <c r="F52" s="19">
        <v>18</v>
      </c>
      <c r="G52" s="20">
        <v>8.5066162570888466E-3</v>
      </c>
      <c r="H52" s="21">
        <v>0.72222222222222232</v>
      </c>
      <c r="I52" s="19">
        <v>16</v>
      </c>
      <c r="J52" s="21">
        <v>0.9375</v>
      </c>
      <c r="K52" s="19">
        <v>213</v>
      </c>
      <c r="L52" s="20">
        <v>1.2850678733031674E-2</v>
      </c>
      <c r="M52" s="19">
        <v>431</v>
      </c>
      <c r="N52" s="20">
        <v>1.9936167260280309E-2</v>
      </c>
      <c r="O52" s="21">
        <v>-0.50580046403712298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1.3876682547758916E-4</v>
      </c>
      <c r="O53" s="16">
        <v>-1</v>
      </c>
    </row>
    <row r="54" spans="2:15" ht="14.4" thickBot="1">
      <c r="B54" s="22" t="s">
        <v>6</v>
      </c>
      <c r="C54" s="22" t="s">
        <v>30</v>
      </c>
      <c r="D54" s="23">
        <v>1933</v>
      </c>
      <c r="E54" s="24">
        <v>0.99845041322314043</v>
      </c>
      <c r="F54" s="23">
        <v>2116</v>
      </c>
      <c r="G54" s="24">
        <v>1</v>
      </c>
      <c r="H54" s="25">
        <v>-8.6483931947069936E-2</v>
      </c>
      <c r="I54" s="23">
        <v>1441</v>
      </c>
      <c r="J54" s="24">
        <v>0.34142956280360859</v>
      </c>
      <c r="K54" s="23">
        <v>16565</v>
      </c>
      <c r="L54" s="24">
        <v>0.99939668174962304</v>
      </c>
      <c r="M54" s="23">
        <v>21608</v>
      </c>
      <c r="N54" s="24">
        <v>0.99949118830658223</v>
      </c>
      <c r="O54" s="25">
        <v>-0.23338578304331725</v>
      </c>
    </row>
    <row r="55" spans="2:15" ht="14.4" thickBot="1">
      <c r="B55" s="22" t="s">
        <v>45</v>
      </c>
      <c r="C55" s="76" t="s">
        <v>30</v>
      </c>
      <c r="D55" s="23">
        <v>3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8</v>
      </c>
      <c r="L55" s="24">
        <v>1</v>
      </c>
      <c r="M55" s="23">
        <v>9</v>
      </c>
      <c r="N55" s="24">
        <v>1</v>
      </c>
      <c r="O55" s="25">
        <v>-0.11111111111111116</v>
      </c>
    </row>
    <row r="56" spans="2:15" ht="14.4" thickBot="1">
      <c r="B56" s="117" t="s">
        <v>30</v>
      </c>
      <c r="C56" s="118" t="s">
        <v>30</v>
      </c>
      <c r="D56" s="26">
        <v>1936</v>
      </c>
      <c r="E56" s="27">
        <v>1</v>
      </c>
      <c r="F56" s="26">
        <v>2116</v>
      </c>
      <c r="G56" s="27">
        <v>1</v>
      </c>
      <c r="H56" s="28">
        <v>-8.5066162570888504E-2</v>
      </c>
      <c r="I56" s="26">
        <v>1441</v>
      </c>
      <c r="J56" s="28">
        <v>0.34351145038167941</v>
      </c>
      <c r="K56" s="26">
        <v>16575</v>
      </c>
      <c r="L56" s="27">
        <v>1</v>
      </c>
      <c r="M56" s="26">
        <v>21619</v>
      </c>
      <c r="N56" s="27">
        <v>1</v>
      </c>
      <c r="O56" s="28">
        <v>-0.23331328923631989</v>
      </c>
    </row>
    <row r="57" spans="2:15">
      <c r="B57" s="70" t="s">
        <v>40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09" t="s">
        <v>43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61"/>
    </row>
    <row r="60" spans="2:15" ht="14.4" thickBot="1">
      <c r="B60" s="110" t="s">
        <v>44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62" t="s">
        <v>33</v>
      </c>
    </row>
    <row r="61" spans="2:15">
      <c r="B61" s="99" t="s">
        <v>21</v>
      </c>
      <c r="C61" s="101" t="s">
        <v>1</v>
      </c>
      <c r="D61" s="103" t="s">
        <v>87</v>
      </c>
      <c r="E61" s="104"/>
      <c r="F61" s="104"/>
      <c r="G61" s="104"/>
      <c r="H61" s="105"/>
      <c r="I61" s="108" t="s">
        <v>83</v>
      </c>
      <c r="J61" s="105"/>
      <c r="K61" s="108" t="s">
        <v>88</v>
      </c>
      <c r="L61" s="104"/>
      <c r="M61" s="104"/>
      <c r="N61" s="104"/>
      <c r="O61" s="114"/>
    </row>
    <row r="62" spans="2:15" ht="14.4" thickBot="1">
      <c r="B62" s="100"/>
      <c r="C62" s="102"/>
      <c r="D62" s="115" t="s">
        <v>89</v>
      </c>
      <c r="E62" s="112"/>
      <c r="F62" s="112"/>
      <c r="G62" s="112"/>
      <c r="H62" s="116"/>
      <c r="I62" s="111" t="s">
        <v>84</v>
      </c>
      <c r="J62" s="116"/>
      <c r="K62" s="111" t="s">
        <v>90</v>
      </c>
      <c r="L62" s="112"/>
      <c r="M62" s="112"/>
      <c r="N62" s="112"/>
      <c r="O62" s="113"/>
    </row>
    <row r="63" spans="2:15" ht="15" customHeight="1">
      <c r="B63" s="100"/>
      <c r="C63" s="102"/>
      <c r="D63" s="95">
        <v>2024</v>
      </c>
      <c r="E63" s="96"/>
      <c r="F63" s="95">
        <v>2023</v>
      </c>
      <c r="G63" s="96"/>
      <c r="H63" s="85" t="s">
        <v>22</v>
      </c>
      <c r="I63" s="106">
        <v>2024</v>
      </c>
      <c r="J63" s="106" t="s">
        <v>91</v>
      </c>
      <c r="K63" s="95">
        <v>2024</v>
      </c>
      <c r="L63" s="96"/>
      <c r="M63" s="95">
        <v>2023</v>
      </c>
      <c r="N63" s="96"/>
      <c r="O63" s="85" t="s">
        <v>22</v>
      </c>
    </row>
    <row r="64" spans="2:15" ht="14.4" customHeight="1" thickBot="1">
      <c r="B64" s="87" t="s">
        <v>21</v>
      </c>
      <c r="C64" s="89" t="s">
        <v>24</v>
      </c>
      <c r="D64" s="97"/>
      <c r="E64" s="98"/>
      <c r="F64" s="97"/>
      <c r="G64" s="98"/>
      <c r="H64" s="86"/>
      <c r="I64" s="107"/>
      <c r="J64" s="107"/>
      <c r="K64" s="97"/>
      <c r="L64" s="98"/>
      <c r="M64" s="97"/>
      <c r="N64" s="98"/>
      <c r="O64" s="86"/>
    </row>
    <row r="65" spans="2:15" ht="15" customHeight="1">
      <c r="B65" s="87"/>
      <c r="C65" s="89"/>
      <c r="D65" s="6" t="s">
        <v>25</v>
      </c>
      <c r="E65" s="7" t="s">
        <v>2</v>
      </c>
      <c r="F65" s="6" t="s">
        <v>25</v>
      </c>
      <c r="G65" s="7" t="s">
        <v>2</v>
      </c>
      <c r="H65" s="91" t="s">
        <v>26</v>
      </c>
      <c r="I65" s="8" t="s">
        <v>25</v>
      </c>
      <c r="J65" s="93" t="s">
        <v>92</v>
      </c>
      <c r="K65" s="6" t="s">
        <v>25</v>
      </c>
      <c r="L65" s="7" t="s">
        <v>2</v>
      </c>
      <c r="M65" s="6" t="s">
        <v>25</v>
      </c>
      <c r="N65" s="7" t="s">
        <v>2</v>
      </c>
      <c r="O65" s="91" t="s">
        <v>26</v>
      </c>
    </row>
    <row r="66" spans="2:15" ht="14.25" customHeight="1" thickBot="1">
      <c r="B66" s="88"/>
      <c r="C66" s="90"/>
      <c r="D66" s="9" t="s">
        <v>27</v>
      </c>
      <c r="E66" s="10" t="s">
        <v>28</v>
      </c>
      <c r="F66" s="9" t="s">
        <v>27</v>
      </c>
      <c r="G66" s="10" t="s">
        <v>28</v>
      </c>
      <c r="H66" s="92"/>
      <c r="I66" s="11" t="s">
        <v>27</v>
      </c>
      <c r="J66" s="94"/>
      <c r="K66" s="9" t="s">
        <v>27</v>
      </c>
      <c r="L66" s="10" t="s">
        <v>28</v>
      </c>
      <c r="M66" s="9" t="s">
        <v>27</v>
      </c>
      <c r="N66" s="10" t="s">
        <v>28</v>
      </c>
      <c r="O66" s="92"/>
    </row>
    <row r="67" spans="2:15" ht="14.4" thickBot="1">
      <c r="B67" s="63"/>
      <c r="C67" s="13" t="s">
        <v>12</v>
      </c>
      <c r="D67" s="14">
        <v>130</v>
      </c>
      <c r="E67" s="15">
        <v>0.43771043771043772</v>
      </c>
      <c r="F67" s="14">
        <v>130</v>
      </c>
      <c r="G67" s="15">
        <v>0.52</v>
      </c>
      <c r="H67" s="16">
        <v>0</v>
      </c>
      <c r="I67" s="14">
        <v>132</v>
      </c>
      <c r="J67" s="16">
        <v>-1.5151515151515138E-2</v>
      </c>
      <c r="K67" s="14">
        <v>1576</v>
      </c>
      <c r="L67" s="15">
        <v>0.5598579040852576</v>
      </c>
      <c r="M67" s="14">
        <v>1511</v>
      </c>
      <c r="N67" s="15">
        <v>0.53467799009200279</v>
      </c>
      <c r="O67" s="16">
        <v>4.3017868960953054E-2</v>
      </c>
    </row>
    <row r="68" spans="2:15" ht="14.4" thickBot="1">
      <c r="B68" s="64"/>
      <c r="C68" s="18" t="s">
        <v>9</v>
      </c>
      <c r="D68" s="19">
        <v>45</v>
      </c>
      <c r="E68" s="20">
        <v>0.15151515151515152</v>
      </c>
      <c r="F68" s="19">
        <v>17</v>
      </c>
      <c r="G68" s="20">
        <v>6.8000000000000005E-2</v>
      </c>
      <c r="H68" s="21">
        <v>1.6470588235294117</v>
      </c>
      <c r="I68" s="19">
        <v>34</v>
      </c>
      <c r="J68" s="21">
        <v>0.32352941176470584</v>
      </c>
      <c r="K68" s="19">
        <v>385</v>
      </c>
      <c r="L68" s="20">
        <v>0.13676731793960922</v>
      </c>
      <c r="M68" s="19">
        <v>329</v>
      </c>
      <c r="N68" s="20">
        <v>0.11641896673743808</v>
      </c>
      <c r="O68" s="21">
        <v>0.17021276595744683</v>
      </c>
    </row>
    <row r="69" spans="2:15" ht="14.4" thickBot="1">
      <c r="B69" s="64"/>
      <c r="C69" s="13" t="s">
        <v>4</v>
      </c>
      <c r="D69" s="14">
        <v>53</v>
      </c>
      <c r="E69" s="15">
        <v>0.17845117845117844</v>
      </c>
      <c r="F69" s="14">
        <v>41</v>
      </c>
      <c r="G69" s="15">
        <v>0.16400000000000001</v>
      </c>
      <c r="H69" s="16">
        <v>0.29268292682926833</v>
      </c>
      <c r="I69" s="14"/>
      <c r="J69" s="16"/>
      <c r="K69" s="14">
        <v>332</v>
      </c>
      <c r="L69" s="15">
        <v>0.11793960923623446</v>
      </c>
      <c r="M69" s="14">
        <v>334</v>
      </c>
      <c r="N69" s="15">
        <v>0.11818825194621373</v>
      </c>
      <c r="O69" s="16">
        <v>-5.9880239520958556E-3</v>
      </c>
    </row>
    <row r="70" spans="2:15" ht="14.4" customHeight="1" thickBot="1">
      <c r="B70" s="64"/>
      <c r="C70" s="65" t="s">
        <v>38</v>
      </c>
      <c r="D70" s="19">
        <v>22</v>
      </c>
      <c r="E70" s="20">
        <v>7.407407407407407E-2</v>
      </c>
      <c r="F70" s="19">
        <v>20</v>
      </c>
      <c r="G70" s="20">
        <v>0.08</v>
      </c>
      <c r="H70" s="21">
        <v>0.10000000000000009</v>
      </c>
      <c r="I70" s="19"/>
      <c r="J70" s="21"/>
      <c r="K70" s="19">
        <v>189</v>
      </c>
      <c r="L70" s="20">
        <v>6.7140319715808167E-2</v>
      </c>
      <c r="M70" s="19">
        <v>252</v>
      </c>
      <c r="N70" s="20">
        <v>8.9171974522292988E-2</v>
      </c>
      <c r="O70" s="21">
        <v>-0.25</v>
      </c>
    </row>
    <row r="71" spans="2:15" ht="14.4" customHeight="1" thickBot="1">
      <c r="B71" s="64"/>
      <c r="C71" s="66" t="s">
        <v>3</v>
      </c>
      <c r="D71" s="14">
        <v>24</v>
      </c>
      <c r="E71" s="15">
        <v>8.0808080808080815E-2</v>
      </c>
      <c r="F71" s="14">
        <v>6</v>
      </c>
      <c r="G71" s="15">
        <v>2.4E-2</v>
      </c>
      <c r="H71" s="16">
        <v>3</v>
      </c>
      <c r="I71" s="14">
        <v>5</v>
      </c>
      <c r="J71" s="16">
        <v>3.8</v>
      </c>
      <c r="K71" s="14">
        <v>77</v>
      </c>
      <c r="L71" s="15">
        <v>2.7353463587921848E-2</v>
      </c>
      <c r="M71" s="14">
        <v>104</v>
      </c>
      <c r="N71" s="15">
        <v>3.680113234253362E-2</v>
      </c>
      <c r="O71" s="16">
        <v>-0.25961538461538458</v>
      </c>
    </row>
    <row r="72" spans="2:15" ht="14.4" customHeight="1" thickBot="1">
      <c r="B72" s="64"/>
      <c r="C72" s="67" t="s">
        <v>11</v>
      </c>
      <c r="D72" s="19">
        <v>9</v>
      </c>
      <c r="E72" s="20">
        <v>3.0303030303030304E-2</v>
      </c>
      <c r="F72" s="19">
        <v>13</v>
      </c>
      <c r="G72" s="20">
        <v>5.1999999999999998E-2</v>
      </c>
      <c r="H72" s="21">
        <v>-0.30769230769230771</v>
      </c>
      <c r="I72" s="19">
        <v>4</v>
      </c>
      <c r="J72" s="21">
        <v>1.25</v>
      </c>
      <c r="K72" s="19">
        <v>64</v>
      </c>
      <c r="L72" s="20">
        <v>2.2735346358792183E-2</v>
      </c>
      <c r="M72" s="19">
        <v>83</v>
      </c>
      <c r="N72" s="20">
        <v>2.9370134465675869E-2</v>
      </c>
      <c r="O72" s="21">
        <v>-0.22891566265060237</v>
      </c>
    </row>
    <row r="73" spans="2:15" ht="14.4" customHeight="1" thickBot="1">
      <c r="B73" s="64"/>
      <c r="C73" s="13" t="s">
        <v>70</v>
      </c>
      <c r="D73" s="14">
        <v>1</v>
      </c>
      <c r="E73" s="15">
        <v>3.3670033670033669E-3</v>
      </c>
      <c r="F73" s="14">
        <v>0</v>
      </c>
      <c r="G73" s="15">
        <v>0</v>
      </c>
      <c r="H73" s="16"/>
      <c r="I73" s="14">
        <v>0</v>
      </c>
      <c r="J73" s="16"/>
      <c r="K73" s="14">
        <v>28</v>
      </c>
      <c r="L73" s="15">
        <v>9.9467140319715805E-3</v>
      </c>
      <c r="M73" s="14">
        <v>18</v>
      </c>
      <c r="N73" s="15">
        <v>6.369426751592357E-3</v>
      </c>
      <c r="O73" s="16">
        <v>0.55555555555555558</v>
      </c>
    </row>
    <row r="74" spans="2:15" ht="14.4" thickBot="1">
      <c r="B74" s="64"/>
      <c r="C74" s="67" t="s">
        <v>29</v>
      </c>
      <c r="D74" s="19">
        <v>13</v>
      </c>
      <c r="E74" s="20">
        <v>4.3771043771043766E-2</v>
      </c>
      <c r="F74" s="19">
        <v>23</v>
      </c>
      <c r="G74" s="20">
        <v>9.1999999999999998E-2</v>
      </c>
      <c r="H74" s="21">
        <v>-0.43478260869565222</v>
      </c>
      <c r="I74" s="19">
        <v>14</v>
      </c>
      <c r="J74" s="21">
        <v>-7.1428571428571397E-2</v>
      </c>
      <c r="K74" s="19">
        <v>164</v>
      </c>
      <c r="L74" s="20">
        <v>5.8259325044404973E-2</v>
      </c>
      <c r="M74" s="19">
        <v>195</v>
      </c>
      <c r="N74" s="20">
        <v>6.9002123142250543E-2</v>
      </c>
      <c r="O74" s="21">
        <v>-0.15897435897435896</v>
      </c>
    </row>
    <row r="75" spans="2:15" ht="15" customHeight="1" thickBot="1">
      <c r="B75" s="22" t="s">
        <v>5</v>
      </c>
      <c r="C75" s="22" t="s">
        <v>30</v>
      </c>
      <c r="D75" s="23">
        <v>297</v>
      </c>
      <c r="E75" s="24">
        <v>0.99999999999999978</v>
      </c>
      <c r="F75" s="23">
        <v>250</v>
      </c>
      <c r="G75" s="24">
        <v>1.0000000000000002</v>
      </c>
      <c r="H75" s="25">
        <v>0.18799999999999994</v>
      </c>
      <c r="I75" s="23">
        <v>189</v>
      </c>
      <c r="J75" s="24">
        <v>4.7012350394703342</v>
      </c>
      <c r="K75" s="23">
        <v>2815</v>
      </c>
      <c r="L75" s="24">
        <v>1.0000000000000002</v>
      </c>
      <c r="M75" s="23">
        <v>2826</v>
      </c>
      <c r="N75" s="24">
        <v>0.99999999999999989</v>
      </c>
      <c r="O75" s="25">
        <v>-3.8924274593064023E-3</v>
      </c>
    </row>
    <row r="76" spans="2:15" ht="14.4" thickBot="1">
      <c r="B76" s="63"/>
      <c r="C76" s="13" t="s">
        <v>4</v>
      </c>
      <c r="D76" s="14">
        <v>99</v>
      </c>
      <c r="E76" s="15">
        <v>0.21382289416846653</v>
      </c>
      <c r="F76" s="14">
        <v>83</v>
      </c>
      <c r="G76" s="15">
        <v>0.17436974789915966</v>
      </c>
      <c r="H76" s="16">
        <v>0.19277108433734935</v>
      </c>
      <c r="I76" s="14">
        <v>104</v>
      </c>
      <c r="J76" s="16">
        <v>-4.8076923076923128E-2</v>
      </c>
      <c r="K76" s="14">
        <v>925</v>
      </c>
      <c r="L76" s="15">
        <v>0.21541686073591057</v>
      </c>
      <c r="M76" s="14">
        <v>925</v>
      </c>
      <c r="N76" s="15">
        <v>0.18574297188755021</v>
      </c>
      <c r="O76" s="16">
        <v>0</v>
      </c>
    </row>
    <row r="77" spans="2:15" ht="15" customHeight="1" thickBot="1">
      <c r="B77" s="64"/>
      <c r="C77" s="18" t="s">
        <v>9</v>
      </c>
      <c r="D77" s="19">
        <v>73</v>
      </c>
      <c r="E77" s="20">
        <v>0.15766738660907129</v>
      </c>
      <c r="F77" s="19">
        <v>71</v>
      </c>
      <c r="G77" s="20">
        <v>0.14915966386554622</v>
      </c>
      <c r="H77" s="21">
        <v>2.8169014084507005E-2</v>
      </c>
      <c r="I77" s="19">
        <v>83</v>
      </c>
      <c r="J77" s="21">
        <v>-0.12048192771084343</v>
      </c>
      <c r="K77" s="19">
        <v>869</v>
      </c>
      <c r="L77" s="20">
        <v>0.20237540754541219</v>
      </c>
      <c r="M77" s="19">
        <v>828</v>
      </c>
      <c r="N77" s="20">
        <v>0.16626506024096385</v>
      </c>
      <c r="O77" s="21">
        <v>4.9516908212560384E-2</v>
      </c>
    </row>
    <row r="78" spans="2:15" ht="14.4" thickBot="1">
      <c r="B78" s="64"/>
      <c r="C78" s="13" t="s">
        <v>10</v>
      </c>
      <c r="D78" s="14">
        <v>106</v>
      </c>
      <c r="E78" s="15">
        <v>0.22894168466522677</v>
      </c>
      <c r="F78" s="14">
        <v>87</v>
      </c>
      <c r="G78" s="15">
        <v>0.18277310924369747</v>
      </c>
      <c r="H78" s="16">
        <v>0.21839080459770122</v>
      </c>
      <c r="I78" s="14">
        <v>64</v>
      </c>
      <c r="J78" s="16">
        <v>0.65625</v>
      </c>
      <c r="K78" s="14">
        <v>868</v>
      </c>
      <c r="L78" s="15">
        <v>0.20214252445272474</v>
      </c>
      <c r="M78" s="14">
        <v>753</v>
      </c>
      <c r="N78" s="15">
        <v>0.15120481927710844</v>
      </c>
      <c r="O78" s="16">
        <v>0.15272244355909703</v>
      </c>
    </row>
    <row r="79" spans="2:15" ht="15" customHeight="1" thickBot="1">
      <c r="B79" s="64"/>
      <c r="C79" s="65" t="s">
        <v>8</v>
      </c>
      <c r="D79" s="19">
        <v>88</v>
      </c>
      <c r="E79" s="20">
        <v>0.19006479481641469</v>
      </c>
      <c r="F79" s="19">
        <v>93</v>
      </c>
      <c r="G79" s="20">
        <v>0.1953781512605042</v>
      </c>
      <c r="H79" s="21">
        <v>-5.3763440860215006E-2</v>
      </c>
      <c r="I79" s="19">
        <v>61</v>
      </c>
      <c r="J79" s="21">
        <v>0.44262295081967218</v>
      </c>
      <c r="K79" s="19">
        <v>791</v>
      </c>
      <c r="L79" s="20">
        <v>0.18421052631578946</v>
      </c>
      <c r="M79" s="19">
        <v>1124</v>
      </c>
      <c r="N79" s="20">
        <v>0.22570281124497993</v>
      </c>
      <c r="O79" s="21">
        <v>-0.2962633451957295</v>
      </c>
    </row>
    <row r="80" spans="2:15" ht="14.4" thickBot="1">
      <c r="B80" s="64"/>
      <c r="C80" s="66" t="s">
        <v>3</v>
      </c>
      <c r="D80" s="14">
        <v>56</v>
      </c>
      <c r="E80" s="15">
        <v>0.12095032397408208</v>
      </c>
      <c r="F80" s="14">
        <v>51</v>
      </c>
      <c r="G80" s="15">
        <v>0.10714285714285714</v>
      </c>
      <c r="H80" s="16">
        <v>9.8039215686274606E-2</v>
      </c>
      <c r="I80" s="14">
        <v>29</v>
      </c>
      <c r="J80" s="16">
        <v>0.93103448275862077</v>
      </c>
      <c r="K80" s="14">
        <v>427</v>
      </c>
      <c r="L80" s="15">
        <v>9.9441080577550064E-2</v>
      </c>
      <c r="M80" s="14">
        <v>549</v>
      </c>
      <c r="N80" s="15">
        <v>0.11024096385542169</v>
      </c>
      <c r="O80" s="16">
        <v>-0.22222222222222221</v>
      </c>
    </row>
    <row r="81" spans="2:15" ht="15" customHeight="1" thickBot="1">
      <c r="B81" s="64"/>
      <c r="C81" s="67" t="s">
        <v>11</v>
      </c>
      <c r="D81" s="19">
        <v>30</v>
      </c>
      <c r="E81" s="20">
        <v>6.4794816414686832E-2</v>
      </c>
      <c r="F81" s="19">
        <v>67</v>
      </c>
      <c r="G81" s="20">
        <v>0.1407563025210084</v>
      </c>
      <c r="H81" s="21">
        <v>-0.55223880597014929</v>
      </c>
      <c r="I81" s="19">
        <v>16</v>
      </c>
      <c r="J81" s="21">
        <v>0.875</v>
      </c>
      <c r="K81" s="19">
        <v>234</v>
      </c>
      <c r="L81" s="20">
        <v>5.4494643688868187E-2</v>
      </c>
      <c r="M81" s="19">
        <v>517</v>
      </c>
      <c r="N81" s="20">
        <v>0.10381526104417671</v>
      </c>
      <c r="O81" s="21">
        <v>-0.54738878143133463</v>
      </c>
    </row>
    <row r="82" spans="2:15" ht="15" customHeight="1" thickBot="1">
      <c r="B82" s="64"/>
      <c r="C82" s="13" t="s">
        <v>12</v>
      </c>
      <c r="D82" s="14">
        <v>6</v>
      </c>
      <c r="E82" s="15">
        <v>1.2958963282937365E-2</v>
      </c>
      <c r="F82" s="14">
        <v>21</v>
      </c>
      <c r="G82" s="15">
        <v>4.4117647058823532E-2</v>
      </c>
      <c r="H82" s="16">
        <v>-0.7142857142857143</v>
      </c>
      <c r="I82" s="14">
        <v>13</v>
      </c>
      <c r="J82" s="16">
        <v>-0.53846153846153844</v>
      </c>
      <c r="K82" s="14">
        <v>144</v>
      </c>
      <c r="L82" s="15">
        <v>3.3535165346995806E-2</v>
      </c>
      <c r="M82" s="14">
        <v>232</v>
      </c>
      <c r="N82" s="15">
        <v>4.6586345381526104E-2</v>
      </c>
      <c r="O82" s="16">
        <v>-0.37931034482758619</v>
      </c>
    </row>
    <row r="83" spans="2:15" ht="15" customHeight="1" thickBot="1">
      <c r="B83" s="64"/>
      <c r="C83" s="67" t="s">
        <v>29</v>
      </c>
      <c r="D83" s="19">
        <v>5</v>
      </c>
      <c r="E83" s="20">
        <v>1.079913606911447E-2</v>
      </c>
      <c r="F83" s="19">
        <v>3</v>
      </c>
      <c r="G83" s="20">
        <v>6.3025210084033615E-3</v>
      </c>
      <c r="H83" s="21">
        <v>0.66666666666666674</v>
      </c>
      <c r="I83" s="19">
        <v>3</v>
      </c>
      <c r="J83" s="21">
        <v>0.66666666666666674</v>
      </c>
      <c r="K83" s="19">
        <v>36</v>
      </c>
      <c r="L83" s="20">
        <v>8.3837913367489515E-3</v>
      </c>
      <c r="M83" s="19">
        <v>52</v>
      </c>
      <c r="N83" s="20">
        <v>1.0441767068273093E-2</v>
      </c>
      <c r="O83" s="21">
        <v>-0.30769230769230771</v>
      </c>
    </row>
    <row r="84" spans="2:15" ht="15" customHeight="1" thickBot="1">
      <c r="B84" s="22" t="s">
        <v>6</v>
      </c>
      <c r="C84" s="22" t="s">
        <v>30</v>
      </c>
      <c r="D84" s="23">
        <v>463</v>
      </c>
      <c r="E84" s="24">
        <v>1</v>
      </c>
      <c r="F84" s="23">
        <v>476</v>
      </c>
      <c r="G84" s="24">
        <v>1</v>
      </c>
      <c r="H84" s="25">
        <v>-2.7310924369747913E-2</v>
      </c>
      <c r="I84" s="23">
        <v>373</v>
      </c>
      <c r="J84" s="24">
        <v>0.24128686327077742</v>
      </c>
      <c r="K84" s="23">
        <v>4294</v>
      </c>
      <c r="L84" s="24">
        <v>1</v>
      </c>
      <c r="M84" s="23">
        <v>4980</v>
      </c>
      <c r="N84" s="24">
        <v>1</v>
      </c>
      <c r="O84" s="25">
        <v>-0.13775100401606422</v>
      </c>
    </row>
    <row r="85" spans="2:15" ht="14.4" thickBot="1">
      <c r="B85" s="22" t="s">
        <v>45</v>
      </c>
      <c r="C85" s="22" t="s">
        <v>30</v>
      </c>
      <c r="D85" s="23">
        <v>1</v>
      </c>
      <c r="E85" s="24">
        <v>1</v>
      </c>
      <c r="F85" s="23">
        <v>1</v>
      </c>
      <c r="G85" s="24">
        <v>1</v>
      </c>
      <c r="H85" s="25">
        <v>0</v>
      </c>
      <c r="I85" s="23">
        <v>4</v>
      </c>
      <c r="J85" s="24">
        <v>-0.75</v>
      </c>
      <c r="K85" s="23">
        <v>22</v>
      </c>
      <c r="L85" s="24">
        <v>1</v>
      </c>
      <c r="M85" s="23">
        <v>14</v>
      </c>
      <c r="N85" s="24">
        <v>1</v>
      </c>
      <c r="O85" s="25">
        <v>0.5714285714285714</v>
      </c>
    </row>
    <row r="86" spans="2:15" ht="15" customHeight="1" thickBot="1">
      <c r="B86" s="81"/>
      <c r="C86" s="82" t="s">
        <v>30</v>
      </c>
      <c r="D86" s="26">
        <v>761</v>
      </c>
      <c r="E86" s="27">
        <v>1</v>
      </c>
      <c r="F86" s="26">
        <v>727</v>
      </c>
      <c r="G86" s="27">
        <v>1</v>
      </c>
      <c r="H86" s="28">
        <v>4.6767537826684968E-2</v>
      </c>
      <c r="I86" s="26">
        <v>635</v>
      </c>
      <c r="J86" s="28">
        <v>0.19842519685039361</v>
      </c>
      <c r="K86" s="26">
        <v>7131</v>
      </c>
      <c r="L86" s="27">
        <v>1</v>
      </c>
      <c r="M86" s="26">
        <v>7820</v>
      </c>
      <c r="N86" s="27">
        <v>1</v>
      </c>
      <c r="O86" s="28">
        <v>-8.8107416879795397E-2</v>
      </c>
    </row>
    <row r="87" spans="2:15">
      <c r="B87" s="70" t="s">
        <v>40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D10:O17">
    <cfRule type="cellIs" dxfId="53" priority="37" operator="equal">
      <formula>0</formula>
    </cfRule>
  </conditionalFormatting>
  <conditionalFormatting sqref="D19:O27">
    <cfRule type="cellIs" dxfId="52" priority="42" operator="equal">
      <formula>0</formula>
    </cfRule>
  </conditionalFormatting>
  <conditionalFormatting sqref="D42:O43">
    <cfRule type="cellIs" dxfId="51" priority="32" operator="equal">
      <formula>0</formula>
    </cfRule>
  </conditionalFormatting>
  <conditionalFormatting sqref="D45:O53">
    <cfRule type="cellIs" dxfId="50" priority="21" operator="equal">
      <formula>0</formula>
    </cfRule>
  </conditionalFormatting>
  <conditionalFormatting sqref="D67:O74">
    <cfRule type="cellIs" dxfId="49" priority="9" operator="equal">
      <formula>0</formula>
    </cfRule>
  </conditionalFormatting>
  <conditionalFormatting sqref="D76:O83">
    <cfRule type="cellIs" dxfId="48" priority="3" operator="equal">
      <formula>0</formula>
    </cfRule>
  </conditionalFormatting>
  <conditionalFormatting sqref="H42:H55 O42:O55">
    <cfRule type="cellIs" dxfId="47" priority="19" operator="lessThan">
      <formula>0</formula>
    </cfRule>
  </conditionalFormatting>
  <conditionalFormatting sqref="H67:H85 O67:O85">
    <cfRule type="cellIs" dxfId="46" priority="1" operator="lessThan">
      <formula>0</formula>
    </cfRule>
  </conditionalFormatting>
  <conditionalFormatting sqref="J10:J17 H10:H29 O10:O29">
    <cfRule type="cellIs" dxfId="45" priority="41" operator="lessThan">
      <formula>0</formula>
    </cfRule>
  </conditionalFormatting>
  <conditionalFormatting sqref="J19:J27">
    <cfRule type="cellIs" dxfId="44" priority="46" operator="lessThan">
      <formula>0</formula>
    </cfRule>
  </conditionalFormatting>
  <conditionalFormatting sqref="J42:J43">
    <cfRule type="cellIs" dxfId="43" priority="36" operator="lessThan">
      <formula>0</formula>
    </cfRule>
  </conditionalFormatting>
  <conditionalFormatting sqref="J45:J53">
    <cfRule type="cellIs" dxfId="42" priority="25" operator="lessThan">
      <formula>0</formula>
    </cfRule>
  </conditionalFormatting>
  <conditionalFormatting sqref="J67:J74">
    <cfRule type="cellIs" dxfId="41" priority="13" operator="lessThan">
      <formula>0</formula>
    </cfRule>
  </conditionalFormatting>
  <conditionalFormatting sqref="J76:J83">
    <cfRule type="cellIs" dxfId="40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45603</v>
      </c>
    </row>
    <row r="2" spans="2:15">
      <c r="B2" s="109" t="s">
        <v>19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61"/>
    </row>
    <row r="3" spans="2:15" ht="14.4" thickBot="1">
      <c r="B3" s="110" t="s">
        <v>20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71" t="s">
        <v>33</v>
      </c>
    </row>
    <row r="4" spans="2:15" ht="14.4" customHeight="1">
      <c r="B4" s="99" t="s">
        <v>21</v>
      </c>
      <c r="C4" s="101" t="s">
        <v>1</v>
      </c>
      <c r="D4" s="103" t="s">
        <v>87</v>
      </c>
      <c r="E4" s="104"/>
      <c r="F4" s="104"/>
      <c r="G4" s="104"/>
      <c r="H4" s="105"/>
      <c r="I4" s="108" t="s">
        <v>83</v>
      </c>
      <c r="J4" s="105"/>
      <c r="K4" s="108" t="s">
        <v>88</v>
      </c>
      <c r="L4" s="104"/>
      <c r="M4" s="104"/>
      <c r="N4" s="104"/>
      <c r="O4" s="114"/>
    </row>
    <row r="5" spans="2:15" ht="14.4" customHeight="1" thickBot="1">
      <c r="B5" s="100"/>
      <c r="C5" s="102"/>
      <c r="D5" s="115" t="s">
        <v>89</v>
      </c>
      <c r="E5" s="112"/>
      <c r="F5" s="112"/>
      <c r="G5" s="112"/>
      <c r="H5" s="116"/>
      <c r="I5" s="111" t="s">
        <v>84</v>
      </c>
      <c r="J5" s="116"/>
      <c r="K5" s="111" t="s">
        <v>90</v>
      </c>
      <c r="L5" s="112"/>
      <c r="M5" s="112"/>
      <c r="N5" s="112"/>
      <c r="O5" s="113"/>
    </row>
    <row r="6" spans="2:15" ht="14.4" customHeight="1">
      <c r="B6" s="100"/>
      <c r="C6" s="102"/>
      <c r="D6" s="95">
        <v>2024</v>
      </c>
      <c r="E6" s="96"/>
      <c r="F6" s="95">
        <v>2023</v>
      </c>
      <c r="G6" s="96"/>
      <c r="H6" s="85" t="s">
        <v>22</v>
      </c>
      <c r="I6" s="106">
        <v>2024</v>
      </c>
      <c r="J6" s="106" t="s">
        <v>91</v>
      </c>
      <c r="K6" s="95">
        <v>2024</v>
      </c>
      <c r="L6" s="96"/>
      <c r="M6" s="95">
        <v>2023</v>
      </c>
      <c r="N6" s="96"/>
      <c r="O6" s="85" t="s">
        <v>22</v>
      </c>
    </row>
    <row r="7" spans="2:15" ht="15" customHeight="1" thickBot="1">
      <c r="B7" s="87" t="s">
        <v>21</v>
      </c>
      <c r="C7" s="89" t="s">
        <v>24</v>
      </c>
      <c r="D7" s="97"/>
      <c r="E7" s="98"/>
      <c r="F7" s="97"/>
      <c r="G7" s="98"/>
      <c r="H7" s="86"/>
      <c r="I7" s="107"/>
      <c r="J7" s="107"/>
      <c r="K7" s="97"/>
      <c r="L7" s="98"/>
      <c r="M7" s="97"/>
      <c r="N7" s="98"/>
      <c r="O7" s="86"/>
    </row>
    <row r="8" spans="2:15" ht="15" customHeight="1">
      <c r="B8" s="87"/>
      <c r="C8" s="89"/>
      <c r="D8" s="6" t="s">
        <v>25</v>
      </c>
      <c r="E8" s="7" t="s">
        <v>2</v>
      </c>
      <c r="F8" s="6" t="s">
        <v>25</v>
      </c>
      <c r="G8" s="7" t="s">
        <v>2</v>
      </c>
      <c r="H8" s="91" t="s">
        <v>26</v>
      </c>
      <c r="I8" s="8" t="s">
        <v>25</v>
      </c>
      <c r="J8" s="93" t="s">
        <v>85</v>
      </c>
      <c r="K8" s="6" t="s">
        <v>25</v>
      </c>
      <c r="L8" s="7" t="s">
        <v>2</v>
      </c>
      <c r="M8" s="6" t="s">
        <v>25</v>
      </c>
      <c r="N8" s="7" t="s">
        <v>2</v>
      </c>
      <c r="O8" s="91" t="s">
        <v>26</v>
      </c>
    </row>
    <row r="9" spans="2:15" ht="15" customHeight="1" thickBot="1">
      <c r="B9" s="88"/>
      <c r="C9" s="90"/>
      <c r="D9" s="9" t="s">
        <v>27</v>
      </c>
      <c r="E9" s="10" t="s">
        <v>28</v>
      </c>
      <c r="F9" s="9" t="s">
        <v>27</v>
      </c>
      <c r="G9" s="10" t="s">
        <v>28</v>
      </c>
      <c r="H9" s="92"/>
      <c r="I9" s="11" t="s">
        <v>27</v>
      </c>
      <c r="J9" s="94"/>
      <c r="K9" s="9" t="s">
        <v>27</v>
      </c>
      <c r="L9" s="10" t="s">
        <v>28</v>
      </c>
      <c r="M9" s="9" t="s">
        <v>27</v>
      </c>
      <c r="N9" s="10" t="s">
        <v>28</v>
      </c>
      <c r="O9" s="92"/>
    </row>
    <row r="10" spans="2:15" ht="14.4" thickBot="1">
      <c r="B10" s="63"/>
      <c r="C10" s="13" t="s">
        <v>9</v>
      </c>
      <c r="D10" s="14">
        <v>22</v>
      </c>
      <c r="E10" s="15">
        <v>0.48888888888888887</v>
      </c>
      <c r="F10" s="14">
        <v>10</v>
      </c>
      <c r="G10" s="15">
        <v>0.32258064516129031</v>
      </c>
      <c r="H10" s="16">
        <v>1.2000000000000002</v>
      </c>
      <c r="I10" s="14">
        <v>17</v>
      </c>
      <c r="J10" s="16">
        <v>0.29411764705882359</v>
      </c>
      <c r="K10" s="14">
        <v>189</v>
      </c>
      <c r="L10" s="15">
        <v>0.40127388535031849</v>
      </c>
      <c r="M10" s="14">
        <v>193</v>
      </c>
      <c r="N10" s="15">
        <v>0.42793791574279377</v>
      </c>
      <c r="O10" s="16">
        <v>-2.0725388601036232E-2</v>
      </c>
    </row>
    <row r="11" spans="2:15" ht="14.4" thickBot="1">
      <c r="B11" s="64"/>
      <c r="C11" s="18" t="s">
        <v>12</v>
      </c>
      <c r="D11" s="19">
        <v>5</v>
      </c>
      <c r="E11" s="20">
        <v>0.1111111111111111</v>
      </c>
      <c r="F11" s="19">
        <v>1</v>
      </c>
      <c r="G11" s="20">
        <v>3.2258064516129031E-2</v>
      </c>
      <c r="H11" s="21">
        <v>4</v>
      </c>
      <c r="I11" s="19">
        <v>12</v>
      </c>
      <c r="J11" s="21">
        <v>-0.58333333333333326</v>
      </c>
      <c r="K11" s="19">
        <v>83</v>
      </c>
      <c r="L11" s="20">
        <v>0.17622080679405519</v>
      </c>
      <c r="M11" s="19">
        <v>86</v>
      </c>
      <c r="N11" s="20">
        <v>0.19068736141906872</v>
      </c>
      <c r="O11" s="21">
        <v>-3.4883720930232509E-2</v>
      </c>
    </row>
    <row r="12" spans="2:15" ht="14.4" thickBot="1">
      <c r="B12" s="64"/>
      <c r="C12" s="13" t="s">
        <v>11</v>
      </c>
      <c r="D12" s="14">
        <v>5</v>
      </c>
      <c r="E12" s="15">
        <v>0.1111111111111111</v>
      </c>
      <c r="F12" s="14">
        <v>6</v>
      </c>
      <c r="G12" s="15">
        <v>0.19354838709677419</v>
      </c>
      <c r="H12" s="16">
        <v>-0.16666666666666663</v>
      </c>
      <c r="I12" s="14">
        <v>3</v>
      </c>
      <c r="J12" s="16">
        <v>0.66666666666666674</v>
      </c>
      <c r="K12" s="14">
        <v>31</v>
      </c>
      <c r="L12" s="15">
        <v>6.5817409766454352E-2</v>
      </c>
      <c r="M12" s="14">
        <v>33</v>
      </c>
      <c r="N12" s="15">
        <v>7.3170731707317069E-2</v>
      </c>
      <c r="O12" s="16">
        <v>-6.0606060606060552E-2</v>
      </c>
    </row>
    <row r="13" spans="2:15" ht="14.4" thickBot="1">
      <c r="B13" s="64"/>
      <c r="C13" s="65" t="s">
        <v>70</v>
      </c>
      <c r="D13" s="19">
        <v>1</v>
      </c>
      <c r="E13" s="20">
        <v>2.2222222222222223E-2</v>
      </c>
      <c r="F13" s="19">
        <v>0</v>
      </c>
      <c r="G13" s="20">
        <v>0</v>
      </c>
      <c r="H13" s="21"/>
      <c r="I13" s="19">
        <v>0</v>
      </c>
      <c r="J13" s="21"/>
      <c r="K13" s="19">
        <v>28</v>
      </c>
      <c r="L13" s="20">
        <v>5.9447983014861996E-2</v>
      </c>
      <c r="M13" s="19">
        <v>18</v>
      </c>
      <c r="N13" s="20">
        <v>3.9911308203991129E-2</v>
      </c>
      <c r="O13" s="21">
        <v>0.55555555555555558</v>
      </c>
    </row>
    <row r="14" spans="2:15" ht="14.4" thickBot="1">
      <c r="B14" s="64"/>
      <c r="C14" s="66" t="s">
        <v>63</v>
      </c>
      <c r="D14" s="14">
        <v>1</v>
      </c>
      <c r="E14" s="15">
        <v>2.2222222222222223E-2</v>
      </c>
      <c r="F14" s="14">
        <v>3</v>
      </c>
      <c r="G14" s="15">
        <v>9.6774193548387094E-2</v>
      </c>
      <c r="H14" s="16">
        <v>-0.66666666666666674</v>
      </c>
      <c r="I14" s="14">
        <v>0</v>
      </c>
      <c r="J14" s="16"/>
      <c r="K14" s="14">
        <v>26</v>
      </c>
      <c r="L14" s="15">
        <v>5.5201698513800426E-2</v>
      </c>
      <c r="M14" s="14">
        <v>30</v>
      </c>
      <c r="N14" s="15">
        <v>6.6518847006651879E-2</v>
      </c>
      <c r="O14" s="16">
        <v>-0.1333333333333333</v>
      </c>
    </row>
    <row r="15" spans="2:15" ht="14.4" thickBot="1">
      <c r="B15" s="64"/>
      <c r="C15" s="67" t="s">
        <v>17</v>
      </c>
      <c r="D15" s="19">
        <v>1</v>
      </c>
      <c r="E15" s="20">
        <v>2.2222222222222223E-2</v>
      </c>
      <c r="F15" s="19">
        <v>1</v>
      </c>
      <c r="G15" s="20">
        <v>3.2258064516129031E-2</v>
      </c>
      <c r="H15" s="21">
        <v>0</v>
      </c>
      <c r="I15" s="19">
        <v>7</v>
      </c>
      <c r="J15" s="21">
        <v>-0.85714285714285721</v>
      </c>
      <c r="K15" s="19">
        <v>24</v>
      </c>
      <c r="L15" s="20">
        <v>5.0955414012738856E-2</v>
      </c>
      <c r="M15" s="19">
        <v>7</v>
      </c>
      <c r="N15" s="20">
        <v>1.5521064301552107E-2</v>
      </c>
      <c r="O15" s="21">
        <v>2.4285714285714284</v>
      </c>
    </row>
    <row r="16" spans="2:15" ht="14.4" thickBot="1">
      <c r="B16" s="64"/>
      <c r="C16" s="13" t="s">
        <v>16</v>
      </c>
      <c r="D16" s="14">
        <v>3</v>
      </c>
      <c r="E16" s="15">
        <v>6.6666666666666666E-2</v>
      </c>
      <c r="F16" s="14">
        <v>0</v>
      </c>
      <c r="G16" s="15">
        <v>0</v>
      </c>
      <c r="H16" s="16"/>
      <c r="I16" s="14">
        <v>1</v>
      </c>
      <c r="J16" s="16">
        <v>2</v>
      </c>
      <c r="K16" s="14">
        <v>24</v>
      </c>
      <c r="L16" s="15">
        <v>5.0955414012738856E-2</v>
      </c>
      <c r="M16" s="14">
        <v>41</v>
      </c>
      <c r="N16" s="15">
        <v>9.0909090909090912E-2</v>
      </c>
      <c r="O16" s="16">
        <v>-0.41463414634146345</v>
      </c>
    </row>
    <row r="17" spans="2:16" ht="14.4" thickBot="1">
      <c r="B17" s="64"/>
      <c r="C17" s="67" t="s">
        <v>29</v>
      </c>
      <c r="D17" s="19">
        <v>7</v>
      </c>
      <c r="E17" s="20">
        <v>0.15555555555555556</v>
      </c>
      <c r="F17" s="19">
        <v>10</v>
      </c>
      <c r="G17" s="20">
        <v>0.32258064516129031</v>
      </c>
      <c r="H17" s="21">
        <v>-0.30000000000000004</v>
      </c>
      <c r="I17" s="19">
        <v>1</v>
      </c>
      <c r="J17" s="21">
        <v>2.4390243902439025E-2</v>
      </c>
      <c r="K17" s="19">
        <v>66</v>
      </c>
      <c r="L17" s="20">
        <v>0.14012738853503184</v>
      </c>
      <c r="M17" s="19">
        <v>43</v>
      </c>
      <c r="N17" s="20">
        <v>9.5343680709534362E-2</v>
      </c>
      <c r="O17" s="21">
        <v>0.53488372093023262</v>
      </c>
    </row>
    <row r="18" spans="2:16" ht="14.4" thickBot="1">
      <c r="B18" s="22" t="s">
        <v>34</v>
      </c>
      <c r="C18" s="22" t="s">
        <v>30</v>
      </c>
      <c r="D18" s="23">
        <v>45</v>
      </c>
      <c r="E18" s="24">
        <v>1</v>
      </c>
      <c r="F18" s="23">
        <v>31</v>
      </c>
      <c r="G18" s="24">
        <v>1</v>
      </c>
      <c r="H18" s="25">
        <v>0.45161290322580649</v>
      </c>
      <c r="I18" s="23">
        <v>41</v>
      </c>
      <c r="J18" s="24">
        <v>9.7560975609756184E-2</v>
      </c>
      <c r="K18" s="23">
        <v>471</v>
      </c>
      <c r="L18" s="24">
        <v>1</v>
      </c>
      <c r="M18" s="23">
        <v>451</v>
      </c>
      <c r="N18" s="24">
        <v>1</v>
      </c>
      <c r="O18" s="25">
        <v>4.434589800443467E-2</v>
      </c>
    </row>
    <row r="19" spans="2:16" ht="14.4" thickBot="1">
      <c r="B19" s="63"/>
      <c r="C19" s="13" t="s">
        <v>10</v>
      </c>
      <c r="D19" s="14">
        <v>464</v>
      </c>
      <c r="E19" s="15">
        <v>0.17522658610271905</v>
      </c>
      <c r="F19" s="14">
        <v>472</v>
      </c>
      <c r="G19" s="15">
        <v>0.16791177516897901</v>
      </c>
      <c r="H19" s="16">
        <v>-1.6949152542372836E-2</v>
      </c>
      <c r="I19" s="14">
        <v>257</v>
      </c>
      <c r="J19" s="16">
        <v>0.80544747081712065</v>
      </c>
      <c r="K19" s="14">
        <v>4905</v>
      </c>
      <c r="L19" s="15">
        <v>0.21137685843568196</v>
      </c>
      <c r="M19" s="14">
        <v>4376</v>
      </c>
      <c r="N19" s="15">
        <v>0.15107888831348179</v>
      </c>
      <c r="O19" s="16">
        <v>0.12088665447897617</v>
      </c>
    </row>
    <row r="20" spans="2:16" ht="14.4" thickBot="1">
      <c r="B20" s="64"/>
      <c r="C20" s="18" t="s">
        <v>8</v>
      </c>
      <c r="D20" s="19">
        <v>603</v>
      </c>
      <c r="E20" s="20">
        <v>0.2277190332326284</v>
      </c>
      <c r="F20" s="19">
        <v>546</v>
      </c>
      <c r="G20" s="20">
        <v>0.19423692636072573</v>
      </c>
      <c r="H20" s="21">
        <v>0.10439560439560447</v>
      </c>
      <c r="I20" s="19">
        <v>482</v>
      </c>
      <c r="J20" s="21">
        <v>0.25103734439834025</v>
      </c>
      <c r="K20" s="19">
        <v>4444</v>
      </c>
      <c r="L20" s="20">
        <v>0.19151045033397976</v>
      </c>
      <c r="M20" s="19">
        <v>5523</v>
      </c>
      <c r="N20" s="20">
        <v>0.19067840497151736</v>
      </c>
      <c r="O20" s="21">
        <v>-0.19536483795038928</v>
      </c>
    </row>
    <row r="21" spans="2:16" ht="14.4" thickBot="1">
      <c r="B21" s="64"/>
      <c r="C21" s="13" t="s">
        <v>4</v>
      </c>
      <c r="D21" s="14">
        <v>559</v>
      </c>
      <c r="E21" s="15">
        <v>0.21110271903323263</v>
      </c>
      <c r="F21" s="14">
        <v>465</v>
      </c>
      <c r="G21" s="15">
        <v>0.16542155816435433</v>
      </c>
      <c r="H21" s="16">
        <v>0.2021505376344086</v>
      </c>
      <c r="I21" s="14">
        <v>436</v>
      </c>
      <c r="J21" s="16">
        <v>0.28211009174311918</v>
      </c>
      <c r="K21" s="14">
        <v>3864</v>
      </c>
      <c r="L21" s="15">
        <v>0.16651583710407239</v>
      </c>
      <c r="M21" s="14">
        <v>3856</v>
      </c>
      <c r="N21" s="15">
        <v>0.13312618677714483</v>
      </c>
      <c r="O21" s="16">
        <v>2.0746887966804906E-3</v>
      </c>
    </row>
    <row r="22" spans="2:16" ht="14.4" thickBot="1">
      <c r="B22" s="64"/>
      <c r="C22" s="65" t="s">
        <v>9</v>
      </c>
      <c r="D22" s="19">
        <v>251</v>
      </c>
      <c r="E22" s="20">
        <v>9.4788519637462237E-2</v>
      </c>
      <c r="F22" s="19">
        <v>474</v>
      </c>
      <c r="G22" s="20">
        <v>0.16862326574172892</v>
      </c>
      <c r="H22" s="21">
        <v>-0.47046413502109707</v>
      </c>
      <c r="I22" s="19">
        <v>244</v>
      </c>
      <c r="J22" s="21">
        <v>2.8688524590164022E-2</v>
      </c>
      <c r="K22" s="19">
        <v>3244</v>
      </c>
      <c r="L22" s="20">
        <v>0.13979745744451627</v>
      </c>
      <c r="M22" s="19">
        <v>5038</v>
      </c>
      <c r="N22" s="20">
        <v>0.17393405834627998</v>
      </c>
      <c r="O22" s="21">
        <v>-0.35609368797141727</v>
      </c>
    </row>
    <row r="23" spans="2:16" ht="14.4" thickBot="1">
      <c r="B23" s="64"/>
      <c r="C23" s="66" t="s">
        <v>3</v>
      </c>
      <c r="D23" s="14">
        <v>378</v>
      </c>
      <c r="E23" s="15">
        <v>0.14274924471299094</v>
      </c>
      <c r="F23" s="14">
        <v>366</v>
      </c>
      <c r="G23" s="15">
        <v>0.13020277481323372</v>
      </c>
      <c r="H23" s="16">
        <v>3.2786885245901676E-2</v>
      </c>
      <c r="I23" s="14">
        <v>296</v>
      </c>
      <c r="J23" s="16">
        <v>0.27702702702702697</v>
      </c>
      <c r="K23" s="14">
        <v>3088</v>
      </c>
      <c r="L23" s="15">
        <v>0.13307476836888602</v>
      </c>
      <c r="M23" s="14">
        <v>5122</v>
      </c>
      <c r="N23" s="15">
        <v>0.17683411013291905</v>
      </c>
      <c r="O23" s="16">
        <v>-0.39711050370948853</v>
      </c>
    </row>
    <row r="24" spans="2:16" ht="14.4" thickBot="1">
      <c r="B24" s="64"/>
      <c r="C24" s="67" t="s">
        <v>12</v>
      </c>
      <c r="D24" s="19">
        <v>196</v>
      </c>
      <c r="E24" s="20">
        <v>7.4018126888217517E-2</v>
      </c>
      <c r="F24" s="19">
        <v>273</v>
      </c>
      <c r="G24" s="20">
        <v>9.7118463180362866E-2</v>
      </c>
      <c r="H24" s="21">
        <v>-0.28205128205128205</v>
      </c>
      <c r="I24" s="19">
        <v>188</v>
      </c>
      <c r="J24" s="21">
        <v>4.2553191489361764E-2</v>
      </c>
      <c r="K24" s="19">
        <v>2240</v>
      </c>
      <c r="L24" s="20">
        <v>9.6530920060331829E-2</v>
      </c>
      <c r="M24" s="19">
        <v>2549</v>
      </c>
      <c r="N24" s="20">
        <v>8.800276195408252E-2</v>
      </c>
      <c r="O24" s="21">
        <v>-0.12122400941545708</v>
      </c>
    </row>
    <row r="25" spans="2:16" ht="14.4" thickBot="1">
      <c r="B25" s="64"/>
      <c r="C25" s="13" t="s">
        <v>11</v>
      </c>
      <c r="D25" s="14">
        <v>138</v>
      </c>
      <c r="E25" s="15">
        <v>5.2114803625377647E-2</v>
      </c>
      <c r="F25" s="14">
        <v>171</v>
      </c>
      <c r="G25" s="15">
        <v>6.0832443970117396E-2</v>
      </c>
      <c r="H25" s="16">
        <v>-0.19298245614035092</v>
      </c>
      <c r="I25" s="14">
        <v>85</v>
      </c>
      <c r="J25" s="16">
        <v>0.62352941176470589</v>
      </c>
      <c r="K25" s="14">
        <v>971</v>
      </c>
      <c r="L25" s="15">
        <v>4.1844430079724194E-2</v>
      </c>
      <c r="M25" s="14">
        <v>1732</v>
      </c>
      <c r="N25" s="15">
        <v>5.9796305886414637E-2</v>
      </c>
      <c r="O25" s="16">
        <v>-0.43937644341801385</v>
      </c>
    </row>
    <row r="26" spans="2:16" ht="14.4" thickBot="1">
      <c r="B26" s="64"/>
      <c r="C26" s="67" t="s">
        <v>56</v>
      </c>
      <c r="D26" s="19">
        <v>31</v>
      </c>
      <c r="E26" s="20">
        <v>1.1706948640483383E-2</v>
      </c>
      <c r="F26" s="19">
        <v>18</v>
      </c>
      <c r="G26" s="20">
        <v>6.4034151547491995E-3</v>
      </c>
      <c r="H26" s="21">
        <v>0.72222222222222232</v>
      </c>
      <c r="I26" s="19">
        <v>17</v>
      </c>
      <c r="J26" s="21">
        <v>0.82352941176470584</v>
      </c>
      <c r="K26" s="19">
        <v>216</v>
      </c>
      <c r="L26" s="20">
        <v>9.3083387201034259E-3</v>
      </c>
      <c r="M26" s="19">
        <v>438</v>
      </c>
      <c r="N26" s="20">
        <v>1.5121698601760747E-2</v>
      </c>
      <c r="O26" s="21">
        <v>-0.50684931506849318</v>
      </c>
    </row>
    <row r="27" spans="2:16" ht="14.4" thickBot="1">
      <c r="B27" s="68"/>
      <c r="C27" s="13" t="s">
        <v>29</v>
      </c>
      <c r="D27" s="14">
        <f>+D28-SUM(D19:D26)</f>
        <v>28</v>
      </c>
      <c r="E27" s="15">
        <f>+E28-SUM(E19:E26)</f>
        <v>1.0574018126888185E-2</v>
      </c>
      <c r="F27" s="14">
        <f>+F28-SUM(F19:F26)</f>
        <v>26</v>
      </c>
      <c r="G27" s="15">
        <f>+G28-SUM(G19:G26)</f>
        <v>9.2493774457488298E-3</v>
      </c>
      <c r="H27" s="16">
        <f>+D27/F27-1</f>
        <v>7.6923076923076872E-2</v>
      </c>
      <c r="I27" s="14">
        <f>+I28-SUM(I20:I26)</f>
        <v>283</v>
      </c>
      <c r="J27" s="16">
        <f>+D27/I27-1</f>
        <v>-0.90106007067137805</v>
      </c>
      <c r="K27" s="14">
        <f>+K28-SUM(K19:K26)</f>
        <v>233</v>
      </c>
      <c r="L27" s="15">
        <f>+L28-SUM(L19:L26)</f>
        <v>1.0040939452704345E-2</v>
      </c>
      <c r="M27" s="14">
        <f>+M28-SUM(M19:M26)</f>
        <v>331</v>
      </c>
      <c r="N27" s="15">
        <f>+N28-SUM(N19:N26)</f>
        <v>1.1427585016399178E-2</v>
      </c>
      <c r="O27" s="16">
        <f>+K27/M27-1</f>
        <v>-0.29607250755287007</v>
      </c>
    </row>
    <row r="28" spans="2:16" ht="14.4" thickBot="1">
      <c r="B28" s="22" t="s">
        <v>35</v>
      </c>
      <c r="C28" s="22" t="s">
        <v>30</v>
      </c>
      <c r="D28" s="23">
        <v>2648</v>
      </c>
      <c r="E28" s="24">
        <v>1</v>
      </c>
      <c r="F28" s="23">
        <v>2811</v>
      </c>
      <c r="G28" s="24">
        <v>1</v>
      </c>
      <c r="H28" s="25">
        <v>-5.7986481679117796E-2</v>
      </c>
      <c r="I28" s="23">
        <v>2031</v>
      </c>
      <c r="J28" s="24">
        <v>0.3037912358444117</v>
      </c>
      <c r="K28" s="23">
        <v>23205</v>
      </c>
      <c r="L28" s="24">
        <v>1</v>
      </c>
      <c r="M28" s="23">
        <v>28965</v>
      </c>
      <c r="N28" s="24">
        <v>1</v>
      </c>
      <c r="O28" s="25">
        <v>-0.19886069394096328</v>
      </c>
    </row>
    <row r="29" spans="2:16" ht="14.4" thickBot="1">
      <c r="B29" s="22" t="s">
        <v>45</v>
      </c>
      <c r="C29" s="22" t="s">
        <v>30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4</v>
      </c>
      <c r="J29" s="24">
        <v>0</v>
      </c>
      <c r="K29" s="23">
        <v>30</v>
      </c>
      <c r="L29" s="24">
        <v>1</v>
      </c>
      <c r="M29" s="23">
        <v>23</v>
      </c>
      <c r="N29" s="24">
        <v>1</v>
      </c>
      <c r="O29" s="25">
        <v>0.30434782608695654</v>
      </c>
      <c r="P29" s="33"/>
    </row>
    <row r="30" spans="2:16" ht="14.4" thickBot="1">
      <c r="B30" s="81"/>
      <c r="C30" s="82" t="s">
        <v>30</v>
      </c>
      <c r="D30" s="26">
        <v>2697</v>
      </c>
      <c r="E30" s="27">
        <v>1</v>
      </c>
      <c r="F30" s="26">
        <v>2843</v>
      </c>
      <c r="G30" s="27">
        <v>1</v>
      </c>
      <c r="H30" s="28">
        <v>-5.135420330636653E-2</v>
      </c>
      <c r="I30" s="26">
        <v>2076</v>
      </c>
      <c r="J30" s="28">
        <v>0.2991329479768785</v>
      </c>
      <c r="K30" s="26">
        <v>23706</v>
      </c>
      <c r="L30" s="27">
        <v>1</v>
      </c>
      <c r="M30" s="26">
        <v>29439</v>
      </c>
      <c r="N30" s="27">
        <v>1</v>
      </c>
      <c r="O30" s="28">
        <v>-0.19474166921430758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09" t="s">
        <v>36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61"/>
    </row>
    <row r="36" spans="2:15" ht="14.4" thickBot="1">
      <c r="B36" s="110" t="s">
        <v>37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62" t="s">
        <v>33</v>
      </c>
    </row>
    <row r="37" spans="2:15" ht="14.4" customHeight="1">
      <c r="B37" s="99" t="s">
        <v>21</v>
      </c>
      <c r="C37" s="101" t="s">
        <v>1</v>
      </c>
      <c r="D37" s="103" t="s">
        <v>87</v>
      </c>
      <c r="E37" s="104"/>
      <c r="F37" s="104"/>
      <c r="G37" s="104"/>
      <c r="H37" s="105"/>
      <c r="I37" s="108" t="s">
        <v>83</v>
      </c>
      <c r="J37" s="105"/>
      <c r="K37" s="108" t="s">
        <v>88</v>
      </c>
      <c r="L37" s="104"/>
      <c r="M37" s="104"/>
      <c r="N37" s="104"/>
      <c r="O37" s="114"/>
    </row>
    <row r="38" spans="2:15" ht="14.4" customHeight="1" thickBot="1">
      <c r="B38" s="100"/>
      <c r="C38" s="102"/>
      <c r="D38" s="115" t="s">
        <v>89</v>
      </c>
      <c r="E38" s="112"/>
      <c r="F38" s="112"/>
      <c r="G38" s="112"/>
      <c r="H38" s="116"/>
      <c r="I38" s="111" t="s">
        <v>84</v>
      </c>
      <c r="J38" s="116"/>
      <c r="K38" s="111" t="s">
        <v>90</v>
      </c>
      <c r="L38" s="112"/>
      <c r="M38" s="112"/>
      <c r="N38" s="112"/>
      <c r="O38" s="113"/>
    </row>
    <row r="39" spans="2:15" ht="14.4" customHeight="1">
      <c r="B39" s="100"/>
      <c r="C39" s="102"/>
      <c r="D39" s="95">
        <v>2024</v>
      </c>
      <c r="E39" s="96"/>
      <c r="F39" s="95">
        <v>2023</v>
      </c>
      <c r="G39" s="96"/>
      <c r="H39" s="85" t="s">
        <v>22</v>
      </c>
      <c r="I39" s="106">
        <v>2024</v>
      </c>
      <c r="J39" s="106" t="s">
        <v>91</v>
      </c>
      <c r="K39" s="95">
        <v>2024</v>
      </c>
      <c r="L39" s="96"/>
      <c r="M39" s="95">
        <v>2023</v>
      </c>
      <c r="N39" s="96"/>
      <c r="O39" s="85" t="s">
        <v>22</v>
      </c>
    </row>
    <row r="40" spans="2:15" ht="14.4" customHeight="1" thickBot="1">
      <c r="B40" s="87" t="s">
        <v>21</v>
      </c>
      <c r="C40" s="89" t="s">
        <v>24</v>
      </c>
      <c r="D40" s="97"/>
      <c r="E40" s="98"/>
      <c r="F40" s="97"/>
      <c r="G40" s="98"/>
      <c r="H40" s="86"/>
      <c r="I40" s="107"/>
      <c r="J40" s="107"/>
      <c r="K40" s="97"/>
      <c r="L40" s="98"/>
      <c r="M40" s="97"/>
      <c r="N40" s="98"/>
      <c r="O40" s="86"/>
    </row>
    <row r="41" spans="2:15" ht="14.4" customHeight="1">
      <c r="B41" s="87"/>
      <c r="C41" s="89"/>
      <c r="D41" s="6" t="s">
        <v>25</v>
      </c>
      <c r="E41" s="7" t="s">
        <v>2</v>
      </c>
      <c r="F41" s="6" t="s">
        <v>25</v>
      </c>
      <c r="G41" s="7" t="s">
        <v>2</v>
      </c>
      <c r="H41" s="91" t="s">
        <v>26</v>
      </c>
      <c r="I41" s="8" t="s">
        <v>25</v>
      </c>
      <c r="J41" s="93" t="s">
        <v>85</v>
      </c>
      <c r="K41" s="6" t="s">
        <v>25</v>
      </c>
      <c r="L41" s="7" t="s">
        <v>2</v>
      </c>
      <c r="M41" s="6" t="s">
        <v>25</v>
      </c>
      <c r="N41" s="7" t="s">
        <v>2</v>
      </c>
      <c r="O41" s="91" t="s">
        <v>26</v>
      </c>
    </row>
    <row r="42" spans="2:15" ht="14.4" customHeight="1" thickBot="1">
      <c r="B42" s="88"/>
      <c r="C42" s="90"/>
      <c r="D42" s="9" t="s">
        <v>27</v>
      </c>
      <c r="E42" s="10" t="s">
        <v>28</v>
      </c>
      <c r="F42" s="9" t="s">
        <v>27</v>
      </c>
      <c r="G42" s="10" t="s">
        <v>28</v>
      </c>
      <c r="H42" s="92"/>
      <c r="I42" s="11" t="s">
        <v>27</v>
      </c>
      <c r="J42" s="94"/>
      <c r="K42" s="9" t="s">
        <v>27</v>
      </c>
      <c r="L42" s="10" t="s">
        <v>28</v>
      </c>
      <c r="M42" s="9" t="s">
        <v>27</v>
      </c>
      <c r="N42" s="10" t="s">
        <v>28</v>
      </c>
      <c r="O42" s="92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10</v>
      </c>
      <c r="D45" s="14">
        <v>358</v>
      </c>
      <c r="E45" s="15">
        <v>0.18520434557682358</v>
      </c>
      <c r="F45" s="14">
        <v>385</v>
      </c>
      <c r="G45" s="15">
        <v>0.18194706994328921</v>
      </c>
      <c r="H45" s="16">
        <v>-7.0129870129870153E-2</v>
      </c>
      <c r="I45" s="14">
        <v>193</v>
      </c>
      <c r="J45" s="16">
        <v>0.85492227979274604</v>
      </c>
      <c r="K45" s="14">
        <v>4037</v>
      </c>
      <c r="L45" s="15">
        <v>0.24367718959377074</v>
      </c>
      <c r="M45" s="14">
        <v>3623</v>
      </c>
      <c r="N45" s="15">
        <v>0.16765386395187412</v>
      </c>
      <c r="O45" s="16">
        <v>0.11426994203698593</v>
      </c>
    </row>
    <row r="46" spans="2:15" ht="14.4" thickBot="1">
      <c r="B46" s="64"/>
      <c r="C46" s="18" t="s">
        <v>8</v>
      </c>
      <c r="D46" s="19">
        <v>514</v>
      </c>
      <c r="E46" s="20">
        <v>0.26590791515778583</v>
      </c>
      <c r="F46" s="19">
        <v>447</v>
      </c>
      <c r="G46" s="20">
        <v>0.21124763705103969</v>
      </c>
      <c r="H46" s="21">
        <v>0.14988814317673382</v>
      </c>
      <c r="I46" s="19">
        <v>416</v>
      </c>
      <c r="J46" s="21">
        <v>0.23557692307692313</v>
      </c>
      <c r="K46" s="19">
        <v>3632</v>
      </c>
      <c r="L46" s="20">
        <v>0.21923100138830204</v>
      </c>
      <c r="M46" s="19">
        <v>4350</v>
      </c>
      <c r="N46" s="20">
        <v>0.20129569643683479</v>
      </c>
      <c r="O46" s="21">
        <v>-0.16505747126436776</v>
      </c>
    </row>
    <row r="47" spans="2:15" ht="15" customHeight="1" thickBot="1">
      <c r="B47" s="64"/>
      <c r="C47" s="13" t="s">
        <v>4</v>
      </c>
      <c r="D47" s="14">
        <v>408</v>
      </c>
      <c r="E47" s="15">
        <v>0.21107087428867047</v>
      </c>
      <c r="F47" s="14">
        <v>341</v>
      </c>
      <c r="G47" s="15">
        <v>0.16115311909262761</v>
      </c>
      <c r="H47" s="16">
        <v>0.19648093841642233</v>
      </c>
      <c r="I47" s="14">
        <v>287</v>
      </c>
      <c r="J47" s="16">
        <v>0.42160278745644608</v>
      </c>
      <c r="K47" s="14">
        <v>2615</v>
      </c>
      <c r="L47" s="15">
        <v>0.1578439065612362</v>
      </c>
      <c r="M47" s="14">
        <v>2603</v>
      </c>
      <c r="N47" s="15">
        <v>0.12045349375289217</v>
      </c>
      <c r="O47" s="16">
        <v>4.6100653092584487E-3</v>
      </c>
    </row>
    <row r="48" spans="2:15" ht="14.4" thickBot="1">
      <c r="B48" s="64"/>
      <c r="C48" s="65" t="s">
        <v>3</v>
      </c>
      <c r="D48" s="19">
        <v>298</v>
      </c>
      <c r="E48" s="20">
        <v>0.15416451112260735</v>
      </c>
      <c r="F48" s="19">
        <v>309</v>
      </c>
      <c r="G48" s="20">
        <v>0.14603024574669188</v>
      </c>
      <c r="H48" s="21">
        <v>-3.5598705501618144E-2</v>
      </c>
      <c r="I48" s="19">
        <v>262</v>
      </c>
      <c r="J48" s="21">
        <v>0.13740458015267176</v>
      </c>
      <c r="K48" s="19">
        <v>2584</v>
      </c>
      <c r="L48" s="20">
        <v>0.15597271684674352</v>
      </c>
      <c r="M48" s="19">
        <v>4469</v>
      </c>
      <c r="N48" s="20">
        <v>0.2068024062933827</v>
      </c>
      <c r="O48" s="21">
        <v>-0.42179458491832622</v>
      </c>
    </row>
    <row r="49" spans="2:15" ht="15" customHeight="1" thickBot="1">
      <c r="B49" s="64"/>
      <c r="C49" s="66" t="s">
        <v>9</v>
      </c>
      <c r="D49" s="14">
        <v>155</v>
      </c>
      <c r="E49" s="15">
        <v>8.0186239006725293E-2</v>
      </c>
      <c r="F49" s="14">
        <v>396</v>
      </c>
      <c r="G49" s="15">
        <v>0.18714555765595464</v>
      </c>
      <c r="H49" s="16">
        <v>-0.60858585858585856</v>
      </c>
      <c r="I49" s="14">
        <v>144</v>
      </c>
      <c r="J49" s="16">
        <v>7.638888888888884E-2</v>
      </c>
      <c r="K49" s="14">
        <v>2179</v>
      </c>
      <c r="L49" s="15">
        <v>0.13152652864127481</v>
      </c>
      <c r="M49" s="14">
        <v>4074</v>
      </c>
      <c r="N49" s="15">
        <v>0.1885238315594632</v>
      </c>
      <c r="O49" s="16">
        <v>-0.46514482081492392</v>
      </c>
    </row>
    <row r="50" spans="2:15" ht="14.4" thickBot="1">
      <c r="B50" s="64"/>
      <c r="C50" s="67" t="s">
        <v>11</v>
      </c>
      <c r="D50" s="19">
        <v>104</v>
      </c>
      <c r="E50" s="20">
        <v>5.3802379720641488E-2</v>
      </c>
      <c r="F50" s="19">
        <v>97</v>
      </c>
      <c r="G50" s="20">
        <v>4.5841209829867675E-2</v>
      </c>
      <c r="H50" s="21">
        <v>7.2164948453608213E-2</v>
      </c>
      <c r="I50" s="19">
        <v>68</v>
      </c>
      <c r="J50" s="21">
        <v>0.52941176470588225</v>
      </c>
      <c r="K50" s="19">
        <v>704</v>
      </c>
      <c r="L50" s="20">
        <v>4.249411480654313E-2</v>
      </c>
      <c r="M50" s="19">
        <v>1165</v>
      </c>
      <c r="N50" s="20">
        <v>5.3910226746876448E-2</v>
      </c>
      <c r="O50" s="21">
        <v>-0.39570815450643781</v>
      </c>
    </row>
    <row r="51" spans="2:15" ht="14.4" thickBot="1">
      <c r="B51" s="64"/>
      <c r="C51" s="13" t="s">
        <v>12</v>
      </c>
      <c r="D51" s="14">
        <v>65</v>
      </c>
      <c r="E51" s="15">
        <v>3.3626487325400932E-2</v>
      </c>
      <c r="F51" s="14">
        <v>123</v>
      </c>
      <c r="G51" s="15">
        <v>5.8128544423440454E-2</v>
      </c>
      <c r="H51" s="16">
        <v>-0.47154471544715448</v>
      </c>
      <c r="I51" s="14">
        <v>55</v>
      </c>
      <c r="J51" s="16">
        <v>0.18181818181818188</v>
      </c>
      <c r="K51" s="14">
        <v>603</v>
      </c>
      <c r="L51" s="15">
        <v>3.6397657994808957E-2</v>
      </c>
      <c r="M51" s="14">
        <v>892</v>
      </c>
      <c r="N51" s="15">
        <v>4.1277186487737157E-2</v>
      </c>
      <c r="O51" s="16">
        <v>-0.32399103139013452</v>
      </c>
    </row>
    <row r="52" spans="2:15" ht="14.4" thickBot="1">
      <c r="B52" s="64"/>
      <c r="C52" s="67" t="s">
        <v>56</v>
      </c>
      <c r="D52" s="19">
        <v>31</v>
      </c>
      <c r="E52" s="20">
        <v>1.6037247801345061E-2</v>
      </c>
      <c r="F52" s="19">
        <v>18</v>
      </c>
      <c r="G52" s="20">
        <v>8.5066162570888466E-3</v>
      </c>
      <c r="H52" s="21">
        <v>0.72222222222222232</v>
      </c>
      <c r="I52" s="19">
        <v>16</v>
      </c>
      <c r="J52" s="21">
        <v>0.9375</v>
      </c>
      <c r="K52" s="19">
        <v>213</v>
      </c>
      <c r="L52" s="20">
        <v>1.2856884167320577E-2</v>
      </c>
      <c r="M52" s="19">
        <v>431</v>
      </c>
      <c r="N52" s="20">
        <v>1.9944470152707078E-2</v>
      </c>
      <c r="O52" s="21">
        <v>-0.50580046403712298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1.3882461823229986E-4</v>
      </c>
      <c r="O53" s="16">
        <v>-1</v>
      </c>
    </row>
    <row r="54" spans="2:15" ht="14.4" thickBot="1">
      <c r="B54" s="22" t="s">
        <v>35</v>
      </c>
      <c r="C54" s="22" t="s">
        <v>30</v>
      </c>
      <c r="D54" s="23">
        <v>1933</v>
      </c>
      <c r="E54" s="24">
        <v>1</v>
      </c>
      <c r="F54" s="23">
        <v>2116</v>
      </c>
      <c r="G54" s="24">
        <v>1</v>
      </c>
      <c r="H54" s="25">
        <v>-8.6483931947069936E-2</v>
      </c>
      <c r="I54" s="23">
        <v>1441</v>
      </c>
      <c r="J54" s="24">
        <v>0.34142956280360859</v>
      </c>
      <c r="K54" s="23">
        <v>16567</v>
      </c>
      <c r="L54" s="24">
        <v>1</v>
      </c>
      <c r="M54" s="23">
        <v>21610</v>
      </c>
      <c r="N54" s="24">
        <v>1</v>
      </c>
      <c r="O54" s="25">
        <v>-0.23336418324849606</v>
      </c>
    </row>
    <row r="55" spans="2:15" ht="14.4" thickBot="1">
      <c r="B55" s="22" t="s">
        <v>45</v>
      </c>
      <c r="C55" s="22" t="s">
        <v>30</v>
      </c>
      <c r="D55" s="23">
        <v>3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8</v>
      </c>
      <c r="L55" s="24">
        <v>1</v>
      </c>
      <c r="M55" s="23">
        <v>9</v>
      </c>
      <c r="N55" s="24">
        <v>1</v>
      </c>
      <c r="O55" s="25">
        <v>-0.11111111111111116</v>
      </c>
    </row>
    <row r="56" spans="2:15" ht="14.4" thickBot="1">
      <c r="B56" s="81"/>
      <c r="C56" s="82" t="s">
        <v>30</v>
      </c>
      <c r="D56" s="26">
        <v>1936</v>
      </c>
      <c r="E56" s="27">
        <v>1</v>
      </c>
      <c r="F56" s="26">
        <v>2116</v>
      </c>
      <c r="G56" s="27">
        <v>1</v>
      </c>
      <c r="H56" s="28">
        <v>-8.5066162570888504E-2</v>
      </c>
      <c r="I56" s="26">
        <v>1441</v>
      </c>
      <c r="J56" s="28">
        <v>0.34351145038167941</v>
      </c>
      <c r="K56" s="26">
        <v>16575</v>
      </c>
      <c r="L56" s="27">
        <v>1</v>
      </c>
      <c r="M56" s="26">
        <v>21619</v>
      </c>
      <c r="N56" s="27">
        <v>1</v>
      </c>
      <c r="O56" s="28">
        <v>-0.23331328923631989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109" t="s">
        <v>43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61"/>
    </row>
    <row r="61" spans="2:15" ht="14.4" thickBot="1">
      <c r="B61" s="110" t="s">
        <v>44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62" t="s">
        <v>33</v>
      </c>
    </row>
    <row r="62" spans="2:15">
      <c r="B62" s="99" t="s">
        <v>21</v>
      </c>
      <c r="C62" s="101" t="s">
        <v>1</v>
      </c>
      <c r="D62" s="103" t="s">
        <v>87</v>
      </c>
      <c r="E62" s="104"/>
      <c r="F62" s="104"/>
      <c r="G62" s="104"/>
      <c r="H62" s="105"/>
      <c r="I62" s="108" t="s">
        <v>83</v>
      </c>
      <c r="J62" s="105"/>
      <c r="K62" s="108" t="s">
        <v>88</v>
      </c>
      <c r="L62" s="104"/>
      <c r="M62" s="104"/>
      <c r="N62" s="104"/>
      <c r="O62" s="114"/>
    </row>
    <row r="63" spans="2:15" ht="14.4" thickBot="1">
      <c r="B63" s="100"/>
      <c r="C63" s="102"/>
      <c r="D63" s="115" t="s">
        <v>89</v>
      </c>
      <c r="E63" s="112"/>
      <c r="F63" s="112"/>
      <c r="G63" s="112"/>
      <c r="H63" s="116"/>
      <c r="I63" s="111" t="s">
        <v>84</v>
      </c>
      <c r="J63" s="116"/>
      <c r="K63" s="111" t="s">
        <v>90</v>
      </c>
      <c r="L63" s="112"/>
      <c r="M63" s="112"/>
      <c r="N63" s="112"/>
      <c r="O63" s="113"/>
    </row>
    <row r="64" spans="2:15" ht="15" customHeight="1">
      <c r="B64" s="100"/>
      <c r="C64" s="102"/>
      <c r="D64" s="95">
        <v>2024</v>
      </c>
      <c r="E64" s="96"/>
      <c r="F64" s="95">
        <v>2023</v>
      </c>
      <c r="G64" s="96"/>
      <c r="H64" s="85" t="s">
        <v>22</v>
      </c>
      <c r="I64" s="106">
        <v>2024</v>
      </c>
      <c r="J64" s="106" t="s">
        <v>91</v>
      </c>
      <c r="K64" s="95">
        <v>2024</v>
      </c>
      <c r="L64" s="96"/>
      <c r="M64" s="95">
        <v>2023</v>
      </c>
      <c r="N64" s="96"/>
      <c r="O64" s="85" t="s">
        <v>22</v>
      </c>
    </row>
    <row r="65" spans="2:15" ht="15" customHeight="1" thickBot="1">
      <c r="B65" s="87" t="s">
        <v>21</v>
      </c>
      <c r="C65" s="89" t="s">
        <v>24</v>
      </c>
      <c r="D65" s="97"/>
      <c r="E65" s="98"/>
      <c r="F65" s="97"/>
      <c r="G65" s="98"/>
      <c r="H65" s="86"/>
      <c r="I65" s="107"/>
      <c r="J65" s="107"/>
      <c r="K65" s="97"/>
      <c r="L65" s="98"/>
      <c r="M65" s="97"/>
      <c r="N65" s="98"/>
      <c r="O65" s="86"/>
    </row>
    <row r="66" spans="2:15" ht="15" customHeight="1">
      <c r="B66" s="87"/>
      <c r="C66" s="89"/>
      <c r="D66" s="6" t="s">
        <v>25</v>
      </c>
      <c r="E66" s="7" t="s">
        <v>2</v>
      </c>
      <c r="F66" s="6" t="s">
        <v>25</v>
      </c>
      <c r="G66" s="7" t="s">
        <v>2</v>
      </c>
      <c r="H66" s="91" t="s">
        <v>26</v>
      </c>
      <c r="I66" s="8" t="s">
        <v>25</v>
      </c>
      <c r="J66" s="93" t="s">
        <v>85</v>
      </c>
      <c r="K66" s="6" t="s">
        <v>25</v>
      </c>
      <c r="L66" s="7" t="s">
        <v>2</v>
      </c>
      <c r="M66" s="6" t="s">
        <v>25</v>
      </c>
      <c r="N66" s="7" t="s">
        <v>2</v>
      </c>
      <c r="O66" s="91" t="s">
        <v>26</v>
      </c>
    </row>
    <row r="67" spans="2:15" ht="27" thickBot="1">
      <c r="B67" s="88"/>
      <c r="C67" s="90"/>
      <c r="D67" s="9" t="s">
        <v>27</v>
      </c>
      <c r="E67" s="10" t="s">
        <v>28</v>
      </c>
      <c r="F67" s="9" t="s">
        <v>27</v>
      </c>
      <c r="G67" s="10" t="s">
        <v>28</v>
      </c>
      <c r="H67" s="92"/>
      <c r="I67" s="11" t="s">
        <v>27</v>
      </c>
      <c r="J67" s="94"/>
      <c r="K67" s="9" t="s">
        <v>27</v>
      </c>
      <c r="L67" s="10" t="s">
        <v>28</v>
      </c>
      <c r="M67" s="9" t="s">
        <v>27</v>
      </c>
      <c r="N67" s="10" t="s">
        <v>28</v>
      </c>
      <c r="O67" s="92"/>
    </row>
    <row r="68" spans="2:15" ht="14.4" thickBot="1">
      <c r="B68" s="63"/>
      <c r="C68" s="13" t="s">
        <v>12</v>
      </c>
      <c r="D68" s="14">
        <v>136</v>
      </c>
      <c r="E68" s="15">
        <v>0.17871222076215507</v>
      </c>
      <c r="F68" s="14">
        <v>152</v>
      </c>
      <c r="G68" s="15">
        <v>0.20907840440165062</v>
      </c>
      <c r="H68" s="16">
        <v>-0.10526315789473684</v>
      </c>
      <c r="I68" s="14">
        <v>145</v>
      </c>
      <c r="J68" s="16">
        <v>-6.2068965517241392E-2</v>
      </c>
      <c r="K68" s="14">
        <v>1721</v>
      </c>
      <c r="L68" s="15">
        <v>0.24134062543822746</v>
      </c>
      <c r="M68" s="14">
        <v>1746</v>
      </c>
      <c r="N68" s="15">
        <v>0.22327365728900256</v>
      </c>
      <c r="O68" s="16">
        <v>-1.4318442153493649E-2</v>
      </c>
    </row>
    <row r="69" spans="2:15" ht="14.4" thickBot="1">
      <c r="B69" s="64"/>
      <c r="C69" s="18" t="s">
        <v>4</v>
      </c>
      <c r="D69" s="19">
        <v>152</v>
      </c>
      <c r="E69" s="20">
        <v>0.19973718791064388</v>
      </c>
      <c r="F69" s="19">
        <v>124</v>
      </c>
      <c r="G69" s="20">
        <v>0.17056396148555708</v>
      </c>
      <c r="H69" s="21">
        <v>0.22580645161290325</v>
      </c>
      <c r="I69" s="19">
        <v>149</v>
      </c>
      <c r="J69" s="21">
        <v>2.0134228187919545E-2</v>
      </c>
      <c r="K69" s="19">
        <v>1266</v>
      </c>
      <c r="L69" s="20">
        <v>0.1775347076146403</v>
      </c>
      <c r="M69" s="19">
        <v>1260</v>
      </c>
      <c r="N69" s="20">
        <v>0.16112531969309463</v>
      </c>
      <c r="O69" s="21">
        <v>4.761904761904745E-3</v>
      </c>
    </row>
    <row r="70" spans="2:15" ht="14.4" thickBot="1">
      <c r="B70" s="64"/>
      <c r="C70" s="13" t="s">
        <v>9</v>
      </c>
      <c r="D70" s="14">
        <v>118</v>
      </c>
      <c r="E70" s="15">
        <v>0.15505913272010513</v>
      </c>
      <c r="F70" s="14">
        <v>88</v>
      </c>
      <c r="G70" s="15">
        <v>0.12104539202200826</v>
      </c>
      <c r="H70" s="16">
        <v>0.34090909090909083</v>
      </c>
      <c r="I70" s="14">
        <v>119</v>
      </c>
      <c r="J70" s="16">
        <v>-8.4033613445377853E-3</v>
      </c>
      <c r="K70" s="14">
        <v>1258</v>
      </c>
      <c r="L70" s="15">
        <v>0.17641284532323656</v>
      </c>
      <c r="M70" s="14">
        <v>1158</v>
      </c>
      <c r="N70" s="15">
        <v>0.14808184143222505</v>
      </c>
      <c r="O70" s="16">
        <v>8.6355785837651133E-2</v>
      </c>
    </row>
    <row r="71" spans="2:15" ht="14.4" thickBot="1">
      <c r="B71" s="64"/>
      <c r="C71" s="65" t="s">
        <v>10</v>
      </c>
      <c r="D71" s="19">
        <v>106</v>
      </c>
      <c r="E71" s="20">
        <v>0.13929040735873849</v>
      </c>
      <c r="F71" s="19">
        <v>87</v>
      </c>
      <c r="G71" s="20">
        <v>0.11966987620357634</v>
      </c>
      <c r="H71" s="21">
        <v>0.21839080459770122</v>
      </c>
      <c r="I71" s="19">
        <v>64</v>
      </c>
      <c r="J71" s="21">
        <v>0.65625</v>
      </c>
      <c r="K71" s="19">
        <v>868</v>
      </c>
      <c r="L71" s="20">
        <v>0.12172205861730473</v>
      </c>
      <c r="M71" s="19">
        <v>753</v>
      </c>
      <c r="N71" s="20">
        <v>9.629156010230179E-2</v>
      </c>
      <c r="O71" s="21">
        <v>0.15272244355909703</v>
      </c>
    </row>
    <row r="72" spans="2:15" ht="14.4" thickBot="1">
      <c r="B72" s="64"/>
      <c r="C72" s="66" t="s">
        <v>8</v>
      </c>
      <c r="D72" s="14">
        <v>89</v>
      </c>
      <c r="E72" s="15">
        <v>0.11695137976346912</v>
      </c>
      <c r="F72" s="14">
        <v>99</v>
      </c>
      <c r="G72" s="15">
        <v>0.13617606602475929</v>
      </c>
      <c r="H72" s="16">
        <v>-0.10101010101010099</v>
      </c>
      <c r="I72" s="14">
        <v>66</v>
      </c>
      <c r="J72" s="16">
        <v>0.3484848484848484</v>
      </c>
      <c r="K72" s="14">
        <v>813</v>
      </c>
      <c r="L72" s="15">
        <v>0.11400925536390408</v>
      </c>
      <c r="M72" s="14">
        <v>1178</v>
      </c>
      <c r="N72" s="15">
        <v>0.15063938618925832</v>
      </c>
      <c r="O72" s="16">
        <v>-0.30984719864176569</v>
      </c>
    </row>
    <row r="73" spans="2:15" ht="14.4" thickBot="1">
      <c r="B73" s="64"/>
      <c r="C73" s="67" t="s">
        <v>3</v>
      </c>
      <c r="D73" s="19">
        <v>80</v>
      </c>
      <c r="E73" s="20">
        <v>0.10512483574244415</v>
      </c>
      <c r="F73" s="19">
        <v>57</v>
      </c>
      <c r="G73" s="20">
        <v>7.8404401650618988E-2</v>
      </c>
      <c r="H73" s="21">
        <v>0.40350877192982448</v>
      </c>
      <c r="I73" s="19">
        <v>34</v>
      </c>
      <c r="J73" s="21">
        <v>1.3529411764705883</v>
      </c>
      <c r="K73" s="19">
        <v>505</v>
      </c>
      <c r="L73" s="20">
        <v>7.0817557144860474E-2</v>
      </c>
      <c r="M73" s="19">
        <v>653</v>
      </c>
      <c r="N73" s="20">
        <v>8.3503836317135552E-2</v>
      </c>
      <c r="O73" s="21">
        <v>-0.22664624808575806</v>
      </c>
    </row>
    <row r="74" spans="2:15" ht="14.4" thickBot="1">
      <c r="B74" s="64"/>
      <c r="C74" s="13" t="s">
        <v>11</v>
      </c>
      <c r="D74" s="14">
        <v>39</v>
      </c>
      <c r="E74" s="15">
        <v>5.1248357424441525E-2</v>
      </c>
      <c r="F74" s="14">
        <v>80</v>
      </c>
      <c r="G74" s="15">
        <v>0.11004126547455295</v>
      </c>
      <c r="H74" s="16">
        <v>-0.51249999999999996</v>
      </c>
      <c r="I74" s="14">
        <v>22</v>
      </c>
      <c r="J74" s="16">
        <v>0.77272727272727271</v>
      </c>
      <c r="K74" s="14">
        <v>301</v>
      </c>
      <c r="L74" s="15">
        <v>4.2210068714065352E-2</v>
      </c>
      <c r="M74" s="14">
        <v>600</v>
      </c>
      <c r="N74" s="15">
        <v>7.6726342710997444E-2</v>
      </c>
      <c r="O74" s="16">
        <v>-0.49833333333333329</v>
      </c>
    </row>
    <row r="75" spans="2:15" ht="14.4" thickBot="1">
      <c r="B75" s="64"/>
      <c r="C75" s="67" t="s">
        <v>29</v>
      </c>
      <c r="D75" s="19">
        <f>+D76-SUM(D68:D74)</f>
        <v>41</v>
      </c>
      <c r="E75" s="20">
        <f>+E76-SUM(E68:E74)</f>
        <v>5.3876478318002574E-2</v>
      </c>
      <c r="F75" s="19">
        <f>+F76-SUM(F68:F74)</f>
        <v>40</v>
      </c>
      <c r="G75" s="20">
        <f>+G76-SUM(G68:G74)</f>
        <v>5.502063273727642E-2</v>
      </c>
      <c r="H75" s="21">
        <f>+D75/F75-1</f>
        <v>2.4999999999999911E-2</v>
      </c>
      <c r="I75" s="19">
        <f>+I76-SUM(I68:I74)</f>
        <v>36</v>
      </c>
      <c r="J75" s="21">
        <f>+D75/I75-1</f>
        <v>0.13888888888888884</v>
      </c>
      <c r="K75" s="19">
        <f>+K76-SUM(K68:K74)</f>
        <v>399</v>
      </c>
      <c r="L75" s="20">
        <f>+L76-SUM(L68:L74)</f>
        <v>5.5952881783761121E-2</v>
      </c>
      <c r="M75" s="19">
        <f>+M76-SUM(M68:M74)</f>
        <v>472</v>
      </c>
      <c r="N75" s="20">
        <f>+N76-SUM(N68:N74)</f>
        <v>6.0358056265984672E-2</v>
      </c>
      <c r="O75" s="21">
        <f>+K75/M75-1</f>
        <v>-0.15466101694915257</v>
      </c>
    </row>
    <row r="76" spans="2:15" ht="14.4" thickBot="1">
      <c r="B76" s="81"/>
      <c r="C76" s="82" t="s">
        <v>30</v>
      </c>
      <c r="D76" s="26">
        <v>761</v>
      </c>
      <c r="E76" s="27">
        <v>1</v>
      </c>
      <c r="F76" s="26">
        <v>727</v>
      </c>
      <c r="G76" s="27">
        <v>1</v>
      </c>
      <c r="H76" s="28">
        <v>4.6767537826684968E-2</v>
      </c>
      <c r="I76" s="26">
        <v>635</v>
      </c>
      <c r="J76" s="28">
        <v>0.19842519685039361</v>
      </c>
      <c r="K76" s="26">
        <v>7131</v>
      </c>
      <c r="L76" s="27">
        <v>1</v>
      </c>
      <c r="M76" s="26">
        <v>7820</v>
      </c>
      <c r="N76" s="27">
        <v>1</v>
      </c>
      <c r="O76" s="28">
        <v>-8.8107416879795397E-2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9" priority="34" operator="equal">
      <formula>0</formula>
    </cfRule>
  </conditionalFormatting>
  <conditionalFormatting sqref="D19:O27">
    <cfRule type="cellIs" dxfId="38" priority="24" operator="equal">
      <formula>0</formula>
    </cfRule>
  </conditionalFormatting>
  <conditionalFormatting sqref="D43:O43">
    <cfRule type="cellIs" dxfId="37" priority="19" operator="equal">
      <formula>0</formula>
    </cfRule>
  </conditionalFormatting>
  <conditionalFormatting sqref="D45:O53">
    <cfRule type="cellIs" dxfId="36" priority="8" operator="equal">
      <formula>0</formula>
    </cfRule>
  </conditionalFormatting>
  <conditionalFormatting sqref="D68:O75">
    <cfRule type="cellIs" dxfId="35" priority="1" operator="equal">
      <formula>0</formula>
    </cfRule>
  </conditionalFormatting>
  <conditionalFormatting sqref="H10:H29 O10:O29 J19:J27">
    <cfRule type="cellIs" dxfId="34" priority="28" operator="lessThan">
      <formula>0</formula>
    </cfRule>
  </conditionalFormatting>
  <conditionalFormatting sqref="H43:H55 O43:O55">
    <cfRule type="cellIs" dxfId="33" priority="6" operator="lessThan">
      <formula>0</formula>
    </cfRule>
  </conditionalFormatting>
  <conditionalFormatting sqref="H68:H75 J68:J75 O68:O75">
    <cfRule type="cellIs" dxfId="32" priority="5" operator="lessThan">
      <formula>0</formula>
    </cfRule>
  </conditionalFormatting>
  <conditionalFormatting sqref="J10:J17">
    <cfRule type="cellIs" dxfId="31" priority="38" operator="lessThan">
      <formula>0</formula>
    </cfRule>
  </conditionalFormatting>
  <conditionalFormatting sqref="J43">
    <cfRule type="cellIs" dxfId="30" priority="23" operator="lessThan">
      <formula>0</formula>
    </cfRule>
  </conditionalFormatting>
  <conditionalFormatting sqref="J45:J53">
    <cfRule type="cellIs" dxfId="29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45603</v>
      </c>
    </row>
    <row r="2" spans="2:15">
      <c r="B2" s="109" t="s">
        <v>32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73"/>
    </row>
    <row r="3" spans="2:15" ht="14.4" thickBot="1">
      <c r="B3" s="110" t="s">
        <v>31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71" t="s">
        <v>73</v>
      </c>
    </row>
    <row r="4" spans="2:15" ht="15" customHeight="1">
      <c r="B4" s="99" t="s">
        <v>0</v>
      </c>
      <c r="C4" s="101" t="s">
        <v>1</v>
      </c>
      <c r="D4" s="103" t="s">
        <v>87</v>
      </c>
      <c r="E4" s="104"/>
      <c r="F4" s="104"/>
      <c r="G4" s="104"/>
      <c r="H4" s="105"/>
      <c r="I4" s="108" t="s">
        <v>83</v>
      </c>
      <c r="J4" s="105"/>
      <c r="K4" s="108" t="s">
        <v>88</v>
      </c>
      <c r="L4" s="104"/>
      <c r="M4" s="104"/>
      <c r="N4" s="104"/>
      <c r="O4" s="114"/>
    </row>
    <row r="5" spans="2:15" ht="14.4" thickBot="1">
      <c r="B5" s="100"/>
      <c r="C5" s="102"/>
      <c r="D5" s="115" t="s">
        <v>89</v>
      </c>
      <c r="E5" s="112"/>
      <c r="F5" s="112"/>
      <c r="G5" s="112"/>
      <c r="H5" s="116"/>
      <c r="I5" s="111" t="s">
        <v>84</v>
      </c>
      <c r="J5" s="116"/>
      <c r="K5" s="111" t="s">
        <v>90</v>
      </c>
      <c r="L5" s="112"/>
      <c r="M5" s="112"/>
      <c r="N5" s="112"/>
      <c r="O5" s="113"/>
    </row>
    <row r="6" spans="2:15" ht="19.5" customHeight="1">
      <c r="B6" s="100"/>
      <c r="C6" s="102"/>
      <c r="D6" s="95">
        <v>2024</v>
      </c>
      <c r="E6" s="96"/>
      <c r="F6" s="95">
        <v>2023</v>
      </c>
      <c r="G6" s="96"/>
      <c r="H6" s="85" t="s">
        <v>22</v>
      </c>
      <c r="I6" s="106">
        <v>2024</v>
      </c>
      <c r="J6" s="106" t="s">
        <v>91</v>
      </c>
      <c r="K6" s="95">
        <v>2024</v>
      </c>
      <c r="L6" s="96"/>
      <c r="M6" s="95">
        <v>2023</v>
      </c>
      <c r="N6" s="96"/>
      <c r="O6" s="85" t="s">
        <v>22</v>
      </c>
    </row>
    <row r="7" spans="2:15" ht="19.5" customHeight="1" thickBot="1">
      <c r="B7" s="87" t="s">
        <v>23</v>
      </c>
      <c r="C7" s="89" t="s">
        <v>24</v>
      </c>
      <c r="D7" s="97"/>
      <c r="E7" s="98"/>
      <c r="F7" s="97"/>
      <c r="G7" s="98"/>
      <c r="H7" s="86"/>
      <c r="I7" s="107"/>
      <c r="J7" s="107"/>
      <c r="K7" s="97"/>
      <c r="L7" s="98"/>
      <c r="M7" s="97"/>
      <c r="N7" s="98"/>
      <c r="O7" s="86"/>
    </row>
    <row r="8" spans="2:15" ht="15" customHeight="1">
      <c r="B8" s="87"/>
      <c r="C8" s="89"/>
      <c r="D8" s="6" t="s">
        <v>25</v>
      </c>
      <c r="E8" s="7" t="s">
        <v>2</v>
      </c>
      <c r="F8" s="6" t="s">
        <v>25</v>
      </c>
      <c r="G8" s="7" t="s">
        <v>2</v>
      </c>
      <c r="H8" s="91" t="s">
        <v>26</v>
      </c>
      <c r="I8" s="8" t="s">
        <v>25</v>
      </c>
      <c r="J8" s="93" t="s">
        <v>85</v>
      </c>
      <c r="K8" s="6" t="s">
        <v>25</v>
      </c>
      <c r="L8" s="7" t="s">
        <v>2</v>
      </c>
      <c r="M8" s="6" t="s">
        <v>25</v>
      </c>
      <c r="N8" s="7" t="s">
        <v>2</v>
      </c>
      <c r="O8" s="91" t="s">
        <v>26</v>
      </c>
    </row>
    <row r="9" spans="2:15" ht="15" customHeight="1" thickBot="1">
      <c r="B9" s="88"/>
      <c r="C9" s="90"/>
      <c r="D9" s="9" t="s">
        <v>27</v>
      </c>
      <c r="E9" s="10" t="s">
        <v>28</v>
      </c>
      <c r="F9" s="9" t="s">
        <v>27</v>
      </c>
      <c r="G9" s="10" t="s">
        <v>28</v>
      </c>
      <c r="H9" s="92"/>
      <c r="I9" s="11" t="s">
        <v>27</v>
      </c>
      <c r="J9" s="94"/>
      <c r="K9" s="9" t="s">
        <v>27</v>
      </c>
      <c r="L9" s="10" t="s">
        <v>28</v>
      </c>
      <c r="M9" s="9" t="s">
        <v>27</v>
      </c>
      <c r="N9" s="10" t="s">
        <v>28</v>
      </c>
      <c r="O9" s="92"/>
    </row>
    <row r="10" spans="2:15" ht="14.4" thickBot="1">
      <c r="B10" s="12">
        <v>1</v>
      </c>
      <c r="C10" s="13" t="s">
        <v>9</v>
      </c>
      <c r="D10" s="14">
        <v>75</v>
      </c>
      <c r="E10" s="15">
        <v>0.28846153846153844</v>
      </c>
      <c r="F10" s="14">
        <v>56</v>
      </c>
      <c r="G10" s="15">
        <v>0.28140703517587939</v>
      </c>
      <c r="H10" s="16">
        <v>0.33928571428571419</v>
      </c>
      <c r="I10" s="14">
        <v>46</v>
      </c>
      <c r="J10" s="16">
        <v>0.63043478260869557</v>
      </c>
      <c r="K10" s="14">
        <v>779</v>
      </c>
      <c r="L10" s="15">
        <v>0.42406096897114859</v>
      </c>
      <c r="M10" s="14">
        <v>568</v>
      </c>
      <c r="N10" s="15">
        <v>0.40283687943262414</v>
      </c>
      <c r="O10" s="16">
        <v>0.37147887323943651</v>
      </c>
    </row>
    <row r="11" spans="2:15" ht="14.4" thickBot="1">
      <c r="B11" s="59">
        <v>2</v>
      </c>
      <c r="C11" s="18" t="s">
        <v>4</v>
      </c>
      <c r="D11" s="19">
        <v>43</v>
      </c>
      <c r="E11" s="20">
        <v>0.16538461538461538</v>
      </c>
      <c r="F11" s="19">
        <v>25</v>
      </c>
      <c r="G11" s="20">
        <v>0.12562814070351758</v>
      </c>
      <c r="H11" s="21">
        <v>0.72</v>
      </c>
      <c r="I11" s="19">
        <v>37</v>
      </c>
      <c r="J11" s="21">
        <v>0.16216216216216206</v>
      </c>
      <c r="K11" s="19">
        <v>200</v>
      </c>
      <c r="L11" s="20">
        <v>0.10887316276537834</v>
      </c>
      <c r="M11" s="19">
        <v>136</v>
      </c>
      <c r="N11" s="20">
        <v>9.6453900709219859E-2</v>
      </c>
      <c r="O11" s="21">
        <v>0.47058823529411775</v>
      </c>
    </row>
    <row r="12" spans="2:15" ht="14.4" thickBot="1">
      <c r="B12" s="12">
        <v>3</v>
      </c>
      <c r="C12" s="13" t="s">
        <v>12</v>
      </c>
      <c r="D12" s="14">
        <v>30</v>
      </c>
      <c r="E12" s="15">
        <v>0.11538461538461539</v>
      </c>
      <c r="F12" s="14">
        <v>4</v>
      </c>
      <c r="G12" s="15">
        <v>2.0100502512562814E-2</v>
      </c>
      <c r="H12" s="16">
        <v>6.5</v>
      </c>
      <c r="I12" s="14">
        <v>12</v>
      </c>
      <c r="J12" s="16">
        <v>1.5</v>
      </c>
      <c r="K12" s="14">
        <v>162</v>
      </c>
      <c r="L12" s="15">
        <v>8.8187261839956455E-2</v>
      </c>
      <c r="M12" s="14">
        <v>134</v>
      </c>
      <c r="N12" s="15">
        <v>9.50354609929078E-2</v>
      </c>
      <c r="O12" s="16">
        <v>0.20895522388059695</v>
      </c>
    </row>
    <row r="13" spans="2:15" ht="14.4" thickBot="1">
      <c r="B13" s="59">
        <v>4</v>
      </c>
      <c r="C13" s="18" t="s">
        <v>41</v>
      </c>
      <c r="D13" s="19">
        <v>53</v>
      </c>
      <c r="E13" s="20">
        <v>0.20384615384615384</v>
      </c>
      <c r="F13" s="19">
        <v>93</v>
      </c>
      <c r="G13" s="20">
        <v>0.46733668341708545</v>
      </c>
      <c r="H13" s="21">
        <v>-0.43010752688172038</v>
      </c>
      <c r="I13" s="19">
        <v>7</v>
      </c>
      <c r="J13" s="21">
        <v>6.5714285714285712</v>
      </c>
      <c r="K13" s="19">
        <v>150</v>
      </c>
      <c r="L13" s="20">
        <v>8.1654872074033755E-2</v>
      </c>
      <c r="M13" s="19">
        <v>293</v>
      </c>
      <c r="N13" s="20">
        <v>0.20780141843971631</v>
      </c>
      <c r="O13" s="21">
        <v>-0.48805460750853247</v>
      </c>
    </row>
    <row r="14" spans="2:15" ht="14.4" thickBot="1">
      <c r="B14" s="12">
        <v>5</v>
      </c>
      <c r="C14" s="13" t="s">
        <v>16</v>
      </c>
      <c r="D14" s="14">
        <v>9</v>
      </c>
      <c r="E14" s="15">
        <v>3.4615384615384617E-2</v>
      </c>
      <c r="F14" s="14">
        <v>0</v>
      </c>
      <c r="G14" s="15">
        <v>0</v>
      </c>
      <c r="H14" s="16"/>
      <c r="I14" s="14">
        <v>11</v>
      </c>
      <c r="J14" s="16">
        <v>-0.18181818181818177</v>
      </c>
      <c r="K14" s="14">
        <v>147</v>
      </c>
      <c r="L14" s="15">
        <v>8.0021774632553069E-2</v>
      </c>
      <c r="M14" s="14">
        <v>0</v>
      </c>
      <c r="N14" s="15">
        <v>0</v>
      </c>
      <c r="O14" s="16"/>
    </row>
    <row r="15" spans="2:15" ht="14.4" thickBot="1">
      <c r="B15" s="83" t="s">
        <v>42</v>
      </c>
      <c r="C15" s="84"/>
      <c r="D15" s="23">
        <f>SUM(D10:D14)</f>
        <v>210</v>
      </c>
      <c r="E15" s="24">
        <f>D15/D17</f>
        <v>0.80769230769230771</v>
      </c>
      <c r="F15" s="23">
        <f>SUM(F10:F14)</f>
        <v>178</v>
      </c>
      <c r="G15" s="24">
        <f>F15/F17</f>
        <v>0.89447236180904521</v>
      </c>
      <c r="H15" s="25">
        <f>D15/F15-1</f>
        <v>0.1797752808988764</v>
      </c>
      <c r="I15" s="23">
        <f>SUM(I10:I14)</f>
        <v>113</v>
      </c>
      <c r="J15" s="24">
        <f>D15/I15-1</f>
        <v>0.8584070796460177</v>
      </c>
      <c r="K15" s="23">
        <f>SUM(K10:K14)</f>
        <v>1438</v>
      </c>
      <c r="L15" s="24">
        <f>K15/K17</f>
        <v>0.78279804028307021</v>
      </c>
      <c r="M15" s="23">
        <f>SUM(M10:M14)</f>
        <v>1131</v>
      </c>
      <c r="N15" s="24">
        <f>M15/M17</f>
        <v>0.80212765957446808</v>
      </c>
      <c r="O15" s="25">
        <f>K15/M15-1</f>
        <v>0.27144120247568515</v>
      </c>
    </row>
    <row r="16" spans="2:15" ht="14.4" thickBot="1">
      <c r="B16" s="83" t="s">
        <v>29</v>
      </c>
      <c r="C16" s="84"/>
      <c r="D16" s="38">
        <f>D17-D15</f>
        <v>50</v>
      </c>
      <c r="E16" s="24">
        <f t="shared" ref="E16:N16" si="0">E17-E15</f>
        <v>0.19230769230769229</v>
      </c>
      <c r="F16" s="38">
        <f t="shared" si="0"/>
        <v>21</v>
      </c>
      <c r="G16" s="24">
        <f t="shared" si="0"/>
        <v>0.10552763819095468</v>
      </c>
      <c r="H16" s="25">
        <f>D16/F16-1</f>
        <v>1.3809523809523809</v>
      </c>
      <c r="I16" s="38">
        <f t="shared" si="0"/>
        <v>41</v>
      </c>
      <c r="J16" s="25">
        <f>D16/I16-1</f>
        <v>0.21951219512195119</v>
      </c>
      <c r="K16" s="38">
        <f t="shared" si="0"/>
        <v>399</v>
      </c>
      <c r="L16" s="24">
        <f t="shared" si="0"/>
        <v>0.21720195971692979</v>
      </c>
      <c r="M16" s="38">
        <f t="shared" si="0"/>
        <v>279</v>
      </c>
      <c r="N16" s="24">
        <f t="shared" si="0"/>
        <v>0.19787234042553181</v>
      </c>
      <c r="O16" s="25">
        <f>K16/M16-1</f>
        <v>0.43010752688172049</v>
      </c>
    </row>
    <row r="17" spans="2:15" ht="14.4" thickBot="1">
      <c r="B17" s="81" t="s">
        <v>30</v>
      </c>
      <c r="C17" s="82"/>
      <c r="D17" s="26">
        <v>260</v>
      </c>
      <c r="E17" s="27">
        <v>1</v>
      </c>
      <c r="F17" s="26">
        <v>199</v>
      </c>
      <c r="G17" s="27">
        <v>0.99999999999999989</v>
      </c>
      <c r="H17" s="28">
        <v>0.30653266331658302</v>
      </c>
      <c r="I17" s="26">
        <v>154</v>
      </c>
      <c r="J17" s="28">
        <v>0.68831168831168821</v>
      </c>
      <c r="K17" s="26">
        <v>1837</v>
      </c>
      <c r="L17" s="27">
        <v>1</v>
      </c>
      <c r="M17" s="26">
        <v>1410</v>
      </c>
      <c r="N17" s="27">
        <v>0.99999999999999989</v>
      </c>
      <c r="O17" s="28">
        <v>0.30283687943262416</v>
      </c>
    </row>
    <row r="18" spans="2:15">
      <c r="B18" s="42" t="s">
        <v>60</v>
      </c>
    </row>
    <row r="19" spans="2:15">
      <c r="B19" s="74" t="s">
        <v>77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78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8" priority="3" operator="equal">
      <formula>0</formula>
    </cfRule>
  </conditionalFormatting>
  <conditionalFormatting sqref="H10:H16 O10:O16">
    <cfRule type="cellIs" dxfId="27" priority="1" operator="lessThan">
      <formula>0</formula>
    </cfRule>
  </conditionalFormatting>
  <conditionalFormatting sqref="J10:J14">
    <cfRule type="cellIs" dxfId="26" priority="7" operator="lessThan">
      <formula>0</formula>
    </cfRule>
  </conditionalFormatting>
  <conditionalFormatting sqref="J16">
    <cfRule type="cellIs" dxfId="2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04E5-04B3-4D56-909D-771FAA456E4E}">
  <sheetPr>
    <pageSetUpPr fitToPage="1"/>
  </sheetPr>
  <dimension ref="B1:V66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45602</v>
      </c>
    </row>
    <row r="2" spans="2:22" ht="14.4" customHeight="1">
      <c r="B2" s="109" t="s">
        <v>93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77"/>
      <c r="N2" s="29"/>
      <c r="O2" s="109" t="s">
        <v>79</v>
      </c>
      <c r="P2" s="109"/>
      <c r="Q2" s="109"/>
      <c r="R2" s="109"/>
      <c r="S2" s="109"/>
      <c r="T2" s="109"/>
      <c r="U2" s="109"/>
      <c r="V2" s="109"/>
    </row>
    <row r="3" spans="2:22" ht="14.4" customHeight="1">
      <c r="B3" s="110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77"/>
      <c r="N3" s="29"/>
      <c r="O3" s="110" t="s">
        <v>82</v>
      </c>
      <c r="P3" s="110"/>
      <c r="Q3" s="110"/>
      <c r="R3" s="110"/>
      <c r="S3" s="110"/>
      <c r="T3" s="110"/>
      <c r="U3" s="110"/>
      <c r="V3" s="110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7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" customHeight="1">
      <c r="B5" s="101" t="s">
        <v>0</v>
      </c>
      <c r="C5" s="101" t="s">
        <v>1</v>
      </c>
      <c r="D5" s="103" t="s">
        <v>87</v>
      </c>
      <c r="E5" s="104"/>
      <c r="F5" s="104"/>
      <c r="G5" s="104"/>
      <c r="H5" s="104"/>
      <c r="I5" s="114"/>
      <c r="J5" s="103" t="s">
        <v>83</v>
      </c>
      <c r="K5" s="104"/>
      <c r="L5" s="114"/>
      <c r="M5" s="77"/>
      <c r="O5" s="101" t="s">
        <v>0</v>
      </c>
      <c r="P5" s="101" t="s">
        <v>1</v>
      </c>
      <c r="Q5" s="103" t="s">
        <v>95</v>
      </c>
      <c r="R5" s="104"/>
      <c r="S5" s="104"/>
      <c r="T5" s="104"/>
      <c r="U5" s="104"/>
      <c r="V5" s="114"/>
    </row>
    <row r="6" spans="2:22" ht="14.4" customHeight="1" thickBot="1">
      <c r="B6" s="102"/>
      <c r="C6" s="102"/>
      <c r="D6" s="115" t="s">
        <v>89</v>
      </c>
      <c r="E6" s="112"/>
      <c r="F6" s="112"/>
      <c r="G6" s="112"/>
      <c r="H6" s="112"/>
      <c r="I6" s="113"/>
      <c r="J6" s="115" t="s">
        <v>84</v>
      </c>
      <c r="K6" s="112"/>
      <c r="L6" s="113"/>
      <c r="M6" s="77"/>
      <c r="O6" s="102"/>
      <c r="P6" s="102"/>
      <c r="Q6" s="115" t="s">
        <v>90</v>
      </c>
      <c r="R6" s="112"/>
      <c r="S6" s="112"/>
      <c r="T6" s="112"/>
      <c r="U6" s="112"/>
      <c r="V6" s="113"/>
    </row>
    <row r="7" spans="2:22" ht="14.4" customHeight="1">
      <c r="B7" s="102"/>
      <c r="C7" s="102"/>
      <c r="D7" s="95">
        <v>2024</v>
      </c>
      <c r="E7" s="96"/>
      <c r="F7" s="95">
        <v>2023</v>
      </c>
      <c r="G7" s="96"/>
      <c r="H7" s="85" t="s">
        <v>22</v>
      </c>
      <c r="I7" s="85" t="s">
        <v>47</v>
      </c>
      <c r="J7" s="85">
        <v>2023</v>
      </c>
      <c r="K7" s="85" t="s">
        <v>96</v>
      </c>
      <c r="L7" s="121" t="s">
        <v>97</v>
      </c>
      <c r="M7" s="77"/>
      <c r="O7" s="102"/>
      <c r="P7" s="102"/>
      <c r="Q7" s="95">
        <v>2024</v>
      </c>
      <c r="R7" s="96"/>
      <c r="S7" s="95">
        <v>2023</v>
      </c>
      <c r="T7" s="96"/>
      <c r="U7" s="85" t="s">
        <v>22</v>
      </c>
      <c r="V7" s="85" t="s">
        <v>64</v>
      </c>
    </row>
    <row r="8" spans="2:22" ht="14.4" customHeight="1" thickBot="1">
      <c r="B8" s="89" t="s">
        <v>23</v>
      </c>
      <c r="C8" s="89" t="s">
        <v>24</v>
      </c>
      <c r="D8" s="97"/>
      <c r="E8" s="98"/>
      <c r="F8" s="97"/>
      <c r="G8" s="98"/>
      <c r="H8" s="86"/>
      <c r="I8" s="86"/>
      <c r="J8" s="86"/>
      <c r="K8" s="86"/>
      <c r="L8" s="122"/>
      <c r="M8" s="77"/>
      <c r="O8" s="89" t="s">
        <v>23</v>
      </c>
      <c r="P8" s="89" t="s">
        <v>24</v>
      </c>
      <c r="Q8" s="97"/>
      <c r="R8" s="98"/>
      <c r="S8" s="97"/>
      <c r="T8" s="98"/>
      <c r="U8" s="86"/>
      <c r="V8" s="86"/>
    </row>
    <row r="9" spans="2:22" ht="14.4" customHeight="1">
      <c r="B9" s="89"/>
      <c r="C9" s="89"/>
      <c r="D9" s="6" t="s">
        <v>25</v>
      </c>
      <c r="E9" s="7" t="s">
        <v>2</v>
      </c>
      <c r="F9" s="6" t="s">
        <v>25</v>
      </c>
      <c r="G9" s="7" t="s">
        <v>2</v>
      </c>
      <c r="H9" s="91" t="s">
        <v>26</v>
      </c>
      <c r="I9" s="91" t="s">
        <v>48</v>
      </c>
      <c r="J9" s="91" t="s">
        <v>25</v>
      </c>
      <c r="K9" s="91" t="s">
        <v>92</v>
      </c>
      <c r="L9" s="119" t="s">
        <v>98</v>
      </c>
      <c r="M9" s="77"/>
      <c r="O9" s="89"/>
      <c r="P9" s="89"/>
      <c r="Q9" s="6" t="s">
        <v>25</v>
      </c>
      <c r="R9" s="7" t="s">
        <v>2</v>
      </c>
      <c r="S9" s="6" t="s">
        <v>25</v>
      </c>
      <c r="T9" s="7" t="s">
        <v>2</v>
      </c>
      <c r="U9" s="91" t="s">
        <v>26</v>
      </c>
      <c r="V9" s="91" t="s">
        <v>65</v>
      </c>
    </row>
    <row r="10" spans="2:22" ht="14.4" customHeight="1" thickBot="1">
      <c r="B10" s="90"/>
      <c r="C10" s="90"/>
      <c r="D10" s="9" t="s">
        <v>27</v>
      </c>
      <c r="E10" s="10" t="s">
        <v>28</v>
      </c>
      <c r="F10" s="9" t="s">
        <v>27</v>
      </c>
      <c r="G10" s="10" t="s">
        <v>28</v>
      </c>
      <c r="H10" s="92"/>
      <c r="I10" s="92"/>
      <c r="J10" s="92" t="s">
        <v>27</v>
      </c>
      <c r="K10" s="92"/>
      <c r="L10" s="120"/>
      <c r="M10" s="77"/>
      <c r="O10" s="90"/>
      <c r="P10" s="90"/>
      <c r="Q10" s="9" t="s">
        <v>27</v>
      </c>
      <c r="R10" s="10" t="s">
        <v>28</v>
      </c>
      <c r="S10" s="9" t="s">
        <v>27</v>
      </c>
      <c r="T10" s="10" t="s">
        <v>28</v>
      </c>
      <c r="U10" s="92"/>
      <c r="V10" s="92"/>
    </row>
    <row r="11" spans="2:22" ht="14.4" customHeight="1" thickBot="1">
      <c r="B11" s="12">
        <v>1</v>
      </c>
      <c r="C11" s="13" t="s">
        <v>11</v>
      </c>
      <c r="D11" s="14">
        <v>983</v>
      </c>
      <c r="E11" s="15">
        <v>0.16585118947190822</v>
      </c>
      <c r="F11" s="14">
        <v>1096</v>
      </c>
      <c r="G11" s="15">
        <v>0.20069584325215162</v>
      </c>
      <c r="H11" s="16">
        <v>-0.10310218978102192</v>
      </c>
      <c r="I11" s="34">
        <v>0</v>
      </c>
      <c r="J11" s="14">
        <v>1162</v>
      </c>
      <c r="K11" s="16">
        <v>-0.15404475043029264</v>
      </c>
      <c r="L11" s="34">
        <v>0</v>
      </c>
      <c r="M11" s="77"/>
      <c r="O11" s="12">
        <v>1</v>
      </c>
      <c r="P11" s="13" t="s">
        <v>11</v>
      </c>
      <c r="Q11" s="14">
        <v>11078</v>
      </c>
      <c r="R11" s="15">
        <v>0.20521655366603683</v>
      </c>
      <c r="S11" s="14">
        <v>10709</v>
      </c>
      <c r="T11" s="15">
        <v>0.202956505259168</v>
      </c>
      <c r="U11" s="16">
        <v>3.4456998786067894E-2</v>
      </c>
      <c r="V11" s="34">
        <v>0</v>
      </c>
    </row>
    <row r="12" spans="2:22" ht="14.4" customHeight="1" thickBot="1">
      <c r="B12" s="17">
        <v>2</v>
      </c>
      <c r="C12" s="18" t="s">
        <v>16</v>
      </c>
      <c r="D12" s="19">
        <v>954</v>
      </c>
      <c r="E12" s="20">
        <v>0.16095832630335752</v>
      </c>
      <c r="F12" s="19">
        <v>669</v>
      </c>
      <c r="G12" s="20">
        <v>0.12250503570774583</v>
      </c>
      <c r="H12" s="21">
        <v>0.42600896860986537</v>
      </c>
      <c r="I12" s="35">
        <v>1</v>
      </c>
      <c r="J12" s="19">
        <v>936</v>
      </c>
      <c r="K12" s="21">
        <v>1.9230769230769162E-2</v>
      </c>
      <c r="L12" s="35">
        <v>0</v>
      </c>
      <c r="M12" s="77"/>
      <c r="O12" s="17">
        <v>2</v>
      </c>
      <c r="P12" s="18" t="s">
        <v>16</v>
      </c>
      <c r="Q12" s="19">
        <v>7820</v>
      </c>
      <c r="R12" s="20">
        <v>0.14486310251565337</v>
      </c>
      <c r="S12" s="19">
        <v>7827</v>
      </c>
      <c r="T12" s="20">
        <v>0.14833696579171798</v>
      </c>
      <c r="U12" s="21">
        <v>-8.9434010476552306E-4</v>
      </c>
      <c r="V12" s="35">
        <v>0</v>
      </c>
    </row>
    <row r="13" spans="2:22" ht="14.4" customHeight="1" thickBot="1">
      <c r="B13" s="12">
        <v>3</v>
      </c>
      <c r="C13" s="13" t="s">
        <v>13</v>
      </c>
      <c r="D13" s="14">
        <v>794</v>
      </c>
      <c r="E13" s="15">
        <v>0.13396321916652607</v>
      </c>
      <c r="F13" s="14">
        <v>722</v>
      </c>
      <c r="G13" s="15">
        <v>0.13221021790880791</v>
      </c>
      <c r="H13" s="16">
        <v>9.9722991689750629E-2</v>
      </c>
      <c r="I13" s="34">
        <v>-1</v>
      </c>
      <c r="J13" s="14">
        <v>760</v>
      </c>
      <c r="K13" s="16">
        <v>4.4736842105263186E-2</v>
      </c>
      <c r="L13" s="34">
        <v>0</v>
      </c>
      <c r="M13" s="77"/>
      <c r="O13" s="12">
        <v>3</v>
      </c>
      <c r="P13" s="13" t="s">
        <v>13</v>
      </c>
      <c r="Q13" s="14">
        <v>6176</v>
      </c>
      <c r="R13" s="15">
        <v>0.11440850653921678</v>
      </c>
      <c r="S13" s="14">
        <v>6439</v>
      </c>
      <c r="T13" s="15">
        <v>0.12203164976783853</v>
      </c>
      <c r="U13" s="16">
        <v>-4.0844851685044259E-2</v>
      </c>
      <c r="V13" s="34">
        <v>0</v>
      </c>
    </row>
    <row r="14" spans="2:22" ht="14.4" customHeight="1" thickBot="1">
      <c r="B14" s="17">
        <v>4</v>
      </c>
      <c r="C14" s="18" t="s">
        <v>9</v>
      </c>
      <c r="D14" s="19">
        <v>668</v>
      </c>
      <c r="E14" s="20">
        <v>0.1127045722962713</v>
      </c>
      <c r="F14" s="19">
        <v>529</v>
      </c>
      <c r="G14" s="20">
        <v>9.6868705365317706E-2</v>
      </c>
      <c r="H14" s="21">
        <v>0.26275992438563334</v>
      </c>
      <c r="I14" s="35">
        <v>1</v>
      </c>
      <c r="J14" s="19">
        <v>460</v>
      </c>
      <c r="K14" s="21">
        <v>0.45217391304347831</v>
      </c>
      <c r="L14" s="35">
        <v>1</v>
      </c>
      <c r="M14" s="77"/>
      <c r="O14" s="17">
        <v>4</v>
      </c>
      <c r="P14" s="18" t="s">
        <v>39</v>
      </c>
      <c r="Q14" s="19">
        <v>5675</v>
      </c>
      <c r="R14" s="20">
        <v>0.10512763513763847</v>
      </c>
      <c r="S14" s="19">
        <v>5738</v>
      </c>
      <c r="T14" s="20">
        <v>0.10874632805837203</v>
      </c>
      <c r="U14" s="21">
        <v>-1.0979435343325239E-2</v>
      </c>
      <c r="V14" s="35">
        <v>0</v>
      </c>
    </row>
    <row r="15" spans="2:22" ht="14.4" customHeight="1" thickBot="1">
      <c r="B15" s="12">
        <v>5</v>
      </c>
      <c r="C15" s="13" t="s">
        <v>39</v>
      </c>
      <c r="D15" s="14">
        <v>568</v>
      </c>
      <c r="E15" s="15">
        <v>9.5832630335751651E-2</v>
      </c>
      <c r="F15" s="14">
        <v>532</v>
      </c>
      <c r="G15" s="15">
        <v>9.741805530122688E-2</v>
      </c>
      <c r="H15" s="16">
        <v>6.7669172932330879E-2</v>
      </c>
      <c r="I15" s="34">
        <v>-1</v>
      </c>
      <c r="J15" s="14">
        <v>489</v>
      </c>
      <c r="K15" s="16">
        <v>0.16155419222903888</v>
      </c>
      <c r="L15" s="34">
        <v>-1</v>
      </c>
      <c r="M15" s="77"/>
      <c r="O15" s="12">
        <v>5</v>
      </c>
      <c r="P15" s="13" t="s">
        <v>9</v>
      </c>
      <c r="Q15" s="14">
        <v>4937</v>
      </c>
      <c r="R15" s="15">
        <v>9.1456411396391393E-2</v>
      </c>
      <c r="S15" s="14">
        <v>4426</v>
      </c>
      <c r="T15" s="15">
        <v>8.3881360750497486E-2</v>
      </c>
      <c r="U15" s="16">
        <v>0.11545413465883425</v>
      </c>
      <c r="V15" s="34">
        <v>1</v>
      </c>
    </row>
    <row r="16" spans="2:22" ht="14.4" customHeight="1" thickBot="1">
      <c r="B16" s="17">
        <v>6</v>
      </c>
      <c r="C16" s="18" t="s">
        <v>17</v>
      </c>
      <c r="D16" s="19">
        <v>523</v>
      </c>
      <c r="E16" s="20">
        <v>8.8240256453517796E-2</v>
      </c>
      <c r="F16" s="19">
        <v>487</v>
      </c>
      <c r="G16" s="20">
        <v>8.9177806262589268E-2</v>
      </c>
      <c r="H16" s="21">
        <v>7.3921971252566721E-2</v>
      </c>
      <c r="I16" s="35">
        <v>0</v>
      </c>
      <c r="J16" s="19">
        <v>435</v>
      </c>
      <c r="K16" s="21">
        <v>0.20229885057471275</v>
      </c>
      <c r="L16" s="35">
        <v>0</v>
      </c>
      <c r="M16" s="77"/>
      <c r="O16" s="17">
        <v>6</v>
      </c>
      <c r="P16" s="18" t="s">
        <v>17</v>
      </c>
      <c r="Q16" s="19">
        <v>4906</v>
      </c>
      <c r="R16" s="20">
        <v>9.088214590048535E-2</v>
      </c>
      <c r="S16" s="19">
        <v>4497</v>
      </c>
      <c r="T16" s="20">
        <v>8.5226949682554717E-2</v>
      </c>
      <c r="U16" s="21">
        <v>9.0949521903491259E-2</v>
      </c>
      <c r="V16" s="35">
        <v>-1</v>
      </c>
    </row>
    <row r="17" spans="2:22" ht="14.4" customHeight="1" thickBot="1">
      <c r="B17" s="12">
        <v>7</v>
      </c>
      <c r="C17" s="13" t="s">
        <v>12</v>
      </c>
      <c r="D17" s="14">
        <v>379</v>
      </c>
      <c r="E17" s="15">
        <v>6.3944660030369499E-2</v>
      </c>
      <c r="F17" s="14">
        <v>413</v>
      </c>
      <c r="G17" s="15">
        <v>7.5627174510162973E-2</v>
      </c>
      <c r="H17" s="16">
        <v>-8.2324455205811109E-2</v>
      </c>
      <c r="I17" s="34">
        <v>0</v>
      </c>
      <c r="J17" s="14">
        <v>384</v>
      </c>
      <c r="K17" s="16">
        <v>-1.302083333333337E-2</v>
      </c>
      <c r="L17" s="34">
        <v>0</v>
      </c>
      <c r="M17" s="77"/>
      <c r="O17" s="12">
        <v>7</v>
      </c>
      <c r="P17" s="13" t="s">
        <v>12</v>
      </c>
      <c r="Q17" s="14">
        <v>4359</v>
      </c>
      <c r="R17" s="15">
        <v>8.0749138601756143E-2</v>
      </c>
      <c r="S17" s="14">
        <v>4310</v>
      </c>
      <c r="T17" s="15">
        <v>8.1682933762911025E-2</v>
      </c>
      <c r="U17" s="16">
        <v>1.1368909512760927E-2</v>
      </c>
      <c r="V17" s="34">
        <v>0</v>
      </c>
    </row>
    <row r="18" spans="2:22" ht="14.4" customHeight="1" thickBot="1">
      <c r="B18" s="17">
        <v>8</v>
      </c>
      <c r="C18" s="18" t="s">
        <v>18</v>
      </c>
      <c r="D18" s="19">
        <v>239</v>
      </c>
      <c r="E18" s="20">
        <v>4.0323941285641977E-2</v>
      </c>
      <c r="F18" s="19">
        <v>361</v>
      </c>
      <c r="G18" s="20">
        <v>6.6105108954403954E-2</v>
      </c>
      <c r="H18" s="21">
        <v>-0.33795013850415512</v>
      </c>
      <c r="I18" s="35">
        <v>0</v>
      </c>
      <c r="J18" s="19">
        <v>239</v>
      </c>
      <c r="K18" s="21">
        <v>0</v>
      </c>
      <c r="L18" s="35">
        <v>1</v>
      </c>
      <c r="M18" s="77"/>
      <c r="O18" s="17">
        <v>8</v>
      </c>
      <c r="P18" s="18" t="s">
        <v>18</v>
      </c>
      <c r="Q18" s="19">
        <v>2307</v>
      </c>
      <c r="R18" s="20">
        <v>4.2736467711459378E-2</v>
      </c>
      <c r="S18" s="19">
        <v>2534</v>
      </c>
      <c r="T18" s="20">
        <v>4.8024258504690609E-2</v>
      </c>
      <c r="U18" s="21">
        <v>-8.9581689029202827E-2</v>
      </c>
      <c r="V18" s="35">
        <v>0</v>
      </c>
    </row>
    <row r="19" spans="2:22" ht="14.4" customHeight="1" thickBot="1">
      <c r="B19" s="12">
        <v>9</v>
      </c>
      <c r="C19" s="13" t="s">
        <v>15</v>
      </c>
      <c r="D19" s="14">
        <v>207</v>
      </c>
      <c r="E19" s="15">
        <v>3.4924919858275685E-2</v>
      </c>
      <c r="F19" s="14">
        <v>185</v>
      </c>
      <c r="G19" s="15">
        <v>3.3876579381065738E-2</v>
      </c>
      <c r="H19" s="16">
        <v>0.11891891891891881</v>
      </c>
      <c r="I19" s="34">
        <v>0</v>
      </c>
      <c r="J19" s="14">
        <v>249</v>
      </c>
      <c r="K19" s="16">
        <v>-0.16867469879518071</v>
      </c>
      <c r="L19" s="34">
        <v>-1</v>
      </c>
      <c r="M19" s="77"/>
      <c r="O19" s="12">
        <v>9</v>
      </c>
      <c r="P19" s="13" t="s">
        <v>15</v>
      </c>
      <c r="Q19" s="14">
        <v>1680</v>
      </c>
      <c r="R19" s="15">
        <v>3.1121484939424252E-2</v>
      </c>
      <c r="S19" s="14">
        <v>1761</v>
      </c>
      <c r="T19" s="15">
        <v>3.3374395906377335E-2</v>
      </c>
      <c r="U19" s="16">
        <v>-4.5996592844974482E-2</v>
      </c>
      <c r="V19" s="34">
        <v>0</v>
      </c>
    </row>
    <row r="20" spans="2:22" ht="14.4" customHeight="1" thickBot="1">
      <c r="B20" s="17">
        <v>10</v>
      </c>
      <c r="C20" s="18" t="s">
        <v>14</v>
      </c>
      <c r="D20" s="19">
        <v>193</v>
      </c>
      <c r="E20" s="20">
        <v>3.2562847983802934E-2</v>
      </c>
      <c r="F20" s="19">
        <v>146</v>
      </c>
      <c r="G20" s="20">
        <v>2.6735030214246475E-2</v>
      </c>
      <c r="H20" s="21">
        <v>0.32191780821917804</v>
      </c>
      <c r="I20" s="35">
        <v>0</v>
      </c>
      <c r="J20" s="19">
        <v>152</v>
      </c>
      <c r="K20" s="21">
        <v>0.26973684210526305</v>
      </c>
      <c r="L20" s="35">
        <v>0</v>
      </c>
      <c r="M20" s="77"/>
      <c r="O20" s="17">
        <v>10</v>
      </c>
      <c r="P20" s="18" t="s">
        <v>14</v>
      </c>
      <c r="Q20" s="19">
        <v>1386</v>
      </c>
      <c r="R20" s="20">
        <v>2.567522507502501E-2</v>
      </c>
      <c r="S20" s="19">
        <v>1492</v>
      </c>
      <c r="T20" s="20">
        <v>2.8276319529991472E-2</v>
      </c>
      <c r="U20" s="21">
        <v>-7.104557640750675E-2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124</v>
      </c>
      <c r="E21" s="15">
        <v>2.0921208031044372E-2</v>
      </c>
      <c r="F21" s="14">
        <v>69</v>
      </c>
      <c r="G21" s="15">
        <v>1.2635048525911005E-2</v>
      </c>
      <c r="H21" s="16">
        <v>0.79710144927536231</v>
      </c>
      <c r="I21" s="34">
        <v>0</v>
      </c>
      <c r="J21" s="14">
        <v>84</v>
      </c>
      <c r="K21" s="16">
        <v>0.47619047619047628</v>
      </c>
      <c r="L21" s="34">
        <v>0</v>
      </c>
      <c r="M21" s="77"/>
      <c r="O21" s="12">
        <v>11</v>
      </c>
      <c r="P21" s="13" t="s">
        <v>4</v>
      </c>
      <c r="Q21" s="14">
        <v>748</v>
      </c>
      <c r="R21" s="15">
        <v>1.3856470675410322E-2</v>
      </c>
      <c r="S21" s="14">
        <v>678</v>
      </c>
      <c r="T21" s="15">
        <v>1.2849426703307116E-2</v>
      </c>
      <c r="U21" s="16">
        <v>0.10324483775811211</v>
      </c>
      <c r="V21" s="34">
        <v>0</v>
      </c>
    </row>
    <row r="22" spans="2:22" ht="14.4" customHeight="1" thickBot="1">
      <c r="B22" s="17">
        <v>12</v>
      </c>
      <c r="C22" s="18" t="s">
        <v>71</v>
      </c>
      <c r="D22" s="19">
        <v>53</v>
      </c>
      <c r="E22" s="20">
        <v>8.9421292390754175E-3</v>
      </c>
      <c r="F22" s="19">
        <v>42</v>
      </c>
      <c r="G22" s="20">
        <v>7.6908991027284379E-3</v>
      </c>
      <c r="H22" s="21">
        <v>0.26190476190476186</v>
      </c>
      <c r="I22" s="35">
        <v>2</v>
      </c>
      <c r="J22" s="19">
        <v>35</v>
      </c>
      <c r="K22" s="21">
        <v>0.51428571428571423</v>
      </c>
      <c r="L22" s="35">
        <v>0</v>
      </c>
      <c r="M22" s="77"/>
      <c r="O22" s="17">
        <v>12</v>
      </c>
      <c r="P22" s="18" t="s">
        <v>69</v>
      </c>
      <c r="Q22" s="19">
        <v>619</v>
      </c>
      <c r="R22" s="20">
        <v>1.1466785224704531E-2</v>
      </c>
      <c r="S22" s="19">
        <v>379</v>
      </c>
      <c r="T22" s="20">
        <v>7.1827916232350989E-3</v>
      </c>
      <c r="U22" s="21">
        <v>0.63324538258575203</v>
      </c>
      <c r="V22" s="35">
        <v>1</v>
      </c>
    </row>
    <row r="23" spans="2:22" ht="14.4" customHeight="1" thickBot="1">
      <c r="B23" s="12"/>
      <c r="C23" s="13" t="s">
        <v>62</v>
      </c>
      <c r="D23" s="14">
        <v>53</v>
      </c>
      <c r="E23" s="15">
        <v>8.9421292390754175E-3</v>
      </c>
      <c r="F23" s="14">
        <v>54</v>
      </c>
      <c r="G23" s="15">
        <v>9.8882988463651345E-3</v>
      </c>
      <c r="H23" s="16">
        <v>-1.851851851851849E-2</v>
      </c>
      <c r="I23" s="34">
        <v>0</v>
      </c>
      <c r="J23" s="14">
        <v>24</v>
      </c>
      <c r="K23" s="16">
        <v>1.2083333333333335</v>
      </c>
      <c r="L23" s="34">
        <v>2</v>
      </c>
      <c r="M23" s="77"/>
      <c r="O23" s="12">
        <v>13</v>
      </c>
      <c r="P23" s="13" t="s">
        <v>62</v>
      </c>
      <c r="Q23" s="14">
        <v>463</v>
      </c>
      <c r="R23" s="15">
        <v>8.5769330517579939E-3</v>
      </c>
      <c r="S23" s="14">
        <v>420</v>
      </c>
      <c r="T23" s="15">
        <v>7.9598218516061785E-3</v>
      </c>
      <c r="U23" s="16">
        <v>0.10238095238095246</v>
      </c>
      <c r="V23" s="34">
        <v>-1</v>
      </c>
    </row>
    <row r="24" spans="2:22" ht="14.4" customHeight="1" thickBot="1">
      <c r="B24" s="17">
        <v>14</v>
      </c>
      <c r="C24" s="18" t="s">
        <v>86</v>
      </c>
      <c r="D24" s="19">
        <v>46</v>
      </c>
      <c r="E24" s="20">
        <v>7.7610933018390418E-3</v>
      </c>
      <c r="F24" s="19">
        <v>17</v>
      </c>
      <c r="G24" s="20">
        <v>3.1129829701519868E-3</v>
      </c>
      <c r="H24" s="21">
        <v>1.7058823529411766</v>
      </c>
      <c r="I24" s="35">
        <v>2</v>
      </c>
      <c r="J24" s="19">
        <v>28</v>
      </c>
      <c r="K24" s="21">
        <v>0.64285714285714279</v>
      </c>
      <c r="L24" s="35">
        <v>-1</v>
      </c>
      <c r="M24" s="77"/>
      <c r="O24" s="17">
        <v>14</v>
      </c>
      <c r="P24" s="18" t="s">
        <v>71</v>
      </c>
      <c r="Q24" s="19">
        <v>332</v>
      </c>
      <c r="R24" s="20">
        <v>6.1501982142195544E-3</v>
      </c>
      <c r="S24" s="19">
        <v>238</v>
      </c>
      <c r="T24" s="20">
        <v>4.5105657159101673E-3</v>
      </c>
      <c r="U24" s="21">
        <v>0.39495798319327724</v>
      </c>
      <c r="V24" s="35">
        <v>1</v>
      </c>
    </row>
    <row r="25" spans="2:22" ht="14.4" customHeight="1" thickBot="1">
      <c r="B25" s="12">
        <v>15</v>
      </c>
      <c r="C25" s="13" t="s">
        <v>72</v>
      </c>
      <c r="D25" s="14">
        <v>22</v>
      </c>
      <c r="E25" s="15">
        <v>3.7118272313143245E-3</v>
      </c>
      <c r="F25" s="14">
        <v>22</v>
      </c>
      <c r="G25" s="15">
        <v>4.028566196667277E-3</v>
      </c>
      <c r="H25" s="16">
        <v>0</v>
      </c>
      <c r="I25" s="34">
        <v>0</v>
      </c>
      <c r="J25" s="14">
        <v>22</v>
      </c>
      <c r="K25" s="16">
        <v>0</v>
      </c>
      <c r="L25" s="34">
        <v>0</v>
      </c>
      <c r="M25" s="77"/>
      <c r="O25" s="12">
        <v>15</v>
      </c>
      <c r="P25" s="13" t="s">
        <v>72</v>
      </c>
      <c r="Q25" s="14">
        <v>162</v>
      </c>
      <c r="R25" s="15">
        <v>3.0010003334444814E-3</v>
      </c>
      <c r="S25" s="14">
        <v>243</v>
      </c>
      <c r="T25" s="15">
        <v>4.6053254998578604E-3</v>
      </c>
      <c r="U25" s="16">
        <v>-0.33333333333333337</v>
      </c>
      <c r="V25" s="34">
        <v>-1</v>
      </c>
    </row>
    <row r="26" spans="2:22" ht="15" thickBot="1">
      <c r="B26" s="83" t="s">
        <v>80</v>
      </c>
      <c r="C26" s="84"/>
      <c r="D26" s="23">
        <f>SUM(D11:D25)</f>
        <v>5806</v>
      </c>
      <c r="E26" s="24">
        <f>D26/D28</f>
        <v>0.97958495022777126</v>
      </c>
      <c r="F26" s="23">
        <f>SUM(F11:F25)</f>
        <v>5344</v>
      </c>
      <c r="G26" s="24">
        <f>F26/F28</f>
        <v>0.97857535249954219</v>
      </c>
      <c r="H26" s="25">
        <f>D26/F26-1</f>
        <v>8.64520958083832E-2</v>
      </c>
      <c r="I26" s="36"/>
      <c r="J26" s="23">
        <f>SUM(J11:J25)</f>
        <v>5459</v>
      </c>
      <c r="K26" s="24">
        <f>E26/J26-1</f>
        <v>-0.99982055597174802</v>
      </c>
      <c r="L26" s="23"/>
      <c r="M26" s="77"/>
      <c r="O26" s="83" t="s">
        <v>80</v>
      </c>
      <c r="P26" s="84"/>
      <c r="Q26" s="23">
        <f>SUM(Q11:Q25)</f>
        <v>52648</v>
      </c>
      <c r="R26" s="24">
        <f>Q26/Q28</f>
        <v>0.97528805898262383</v>
      </c>
      <c r="S26" s="23">
        <f>SUM(S11:S25)</f>
        <v>51691</v>
      </c>
      <c r="T26" s="24">
        <f>S26/S28</f>
        <v>0.97964559840803567</v>
      </c>
      <c r="U26" s="25">
        <f>Q26/S26-1</f>
        <v>1.8513861213750982E-2</v>
      </c>
      <c r="V26" s="36"/>
    </row>
    <row r="27" spans="2:22" ht="15" thickBot="1">
      <c r="B27" s="83" t="s">
        <v>29</v>
      </c>
      <c r="C27" s="84"/>
      <c r="D27" s="23">
        <f>D28-SUM(D11:D25)</f>
        <v>121</v>
      </c>
      <c r="E27" s="24">
        <f>D27/D28</f>
        <v>2.0415049772228782E-2</v>
      </c>
      <c r="F27" s="23">
        <f>F28-SUM(F11:F25)</f>
        <v>117</v>
      </c>
      <c r="G27" s="24">
        <f>F27/F28</f>
        <v>2.1424647500457791E-2</v>
      </c>
      <c r="H27" s="25">
        <f>D27/F27-1</f>
        <v>3.4188034188034289E-2</v>
      </c>
      <c r="I27" s="36"/>
      <c r="J27" s="23">
        <f>J28-SUM(J11:J25)</f>
        <v>106</v>
      </c>
      <c r="K27" s="24">
        <f>E27/J27-1</f>
        <v>-0.999807405190828</v>
      </c>
      <c r="L27" s="23"/>
      <c r="M27" s="77"/>
      <c r="O27" s="83" t="s">
        <v>29</v>
      </c>
      <c r="P27" s="84"/>
      <c r="Q27" s="23">
        <f>Q28-SUM(Q11:Q25)</f>
        <v>1334</v>
      </c>
      <c r="R27" s="24">
        <f>Q27/Q28</f>
        <v>2.4711941017376161E-2</v>
      </c>
      <c r="S27" s="23">
        <f>S28-SUM(S11:S25)</f>
        <v>1074</v>
      </c>
      <c r="T27" s="24">
        <f>S27/S28</f>
        <v>2.0354401591964371E-2</v>
      </c>
      <c r="U27" s="25">
        <f>Q27/S27-1</f>
        <v>0.24208566108007457</v>
      </c>
      <c r="V27" s="37"/>
    </row>
    <row r="28" spans="2:22" ht="15" thickBot="1">
      <c r="B28" s="81" t="s">
        <v>53</v>
      </c>
      <c r="C28" s="82"/>
      <c r="D28" s="26">
        <v>5927</v>
      </c>
      <c r="E28" s="27">
        <v>1</v>
      </c>
      <c r="F28" s="26">
        <v>5461</v>
      </c>
      <c r="G28" s="27">
        <v>1</v>
      </c>
      <c r="H28" s="28">
        <v>8.5332356711224966E-2</v>
      </c>
      <c r="I28" s="39"/>
      <c r="J28" s="26">
        <v>5565</v>
      </c>
      <c r="K28" s="28">
        <v>6.504941599281211E-2</v>
      </c>
      <c r="L28" s="26"/>
      <c r="M28" s="77"/>
      <c r="N28" s="33"/>
      <c r="O28" s="81" t="s">
        <v>53</v>
      </c>
      <c r="P28" s="82"/>
      <c r="Q28" s="26">
        <v>53982</v>
      </c>
      <c r="R28" s="27">
        <v>1</v>
      </c>
      <c r="S28" s="26">
        <v>52765</v>
      </c>
      <c r="T28" s="27">
        <v>1</v>
      </c>
      <c r="U28" s="28">
        <v>2.306453141286835E-2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109" t="s">
        <v>99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29"/>
      <c r="O33" s="109" t="s">
        <v>74</v>
      </c>
      <c r="P33" s="109"/>
      <c r="Q33" s="109"/>
      <c r="R33" s="109"/>
      <c r="S33" s="109"/>
      <c r="T33" s="109"/>
      <c r="U33" s="109"/>
      <c r="V33" s="109"/>
    </row>
    <row r="34" spans="2:22" ht="15" customHeight="1">
      <c r="B34" s="110" t="s">
        <v>100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29"/>
      <c r="O34" s="110" t="s">
        <v>75</v>
      </c>
      <c r="P34" s="110"/>
      <c r="Q34" s="110"/>
      <c r="R34" s="110"/>
      <c r="S34" s="110"/>
      <c r="T34" s="110"/>
      <c r="U34" s="110"/>
      <c r="V34" s="110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99" t="s">
        <v>0</v>
      </c>
      <c r="C36" s="101" t="s">
        <v>46</v>
      </c>
      <c r="D36" s="103" t="s">
        <v>87</v>
      </c>
      <c r="E36" s="104"/>
      <c r="F36" s="104"/>
      <c r="G36" s="104"/>
      <c r="H36" s="104"/>
      <c r="I36" s="114"/>
      <c r="J36" s="103" t="s">
        <v>83</v>
      </c>
      <c r="K36" s="104"/>
      <c r="L36" s="114"/>
      <c r="O36" s="99" t="s">
        <v>0</v>
      </c>
      <c r="P36" s="101" t="s">
        <v>46</v>
      </c>
      <c r="Q36" s="103" t="s">
        <v>95</v>
      </c>
      <c r="R36" s="104"/>
      <c r="S36" s="104"/>
      <c r="T36" s="104"/>
      <c r="U36" s="104"/>
      <c r="V36" s="114"/>
    </row>
    <row r="37" spans="2:22" ht="15" customHeight="1" thickBot="1">
      <c r="B37" s="100"/>
      <c r="C37" s="102"/>
      <c r="D37" s="115" t="s">
        <v>89</v>
      </c>
      <c r="E37" s="112"/>
      <c r="F37" s="112"/>
      <c r="G37" s="112"/>
      <c r="H37" s="112"/>
      <c r="I37" s="113"/>
      <c r="J37" s="115" t="s">
        <v>84</v>
      </c>
      <c r="K37" s="112"/>
      <c r="L37" s="113"/>
      <c r="O37" s="100"/>
      <c r="P37" s="102"/>
      <c r="Q37" s="115" t="s">
        <v>90</v>
      </c>
      <c r="R37" s="112"/>
      <c r="S37" s="112"/>
      <c r="T37" s="112"/>
      <c r="U37" s="112"/>
      <c r="V37" s="113"/>
    </row>
    <row r="38" spans="2:22" ht="15" customHeight="1">
      <c r="B38" s="100"/>
      <c r="C38" s="102"/>
      <c r="D38" s="95">
        <v>2024</v>
      </c>
      <c r="E38" s="96"/>
      <c r="F38" s="95">
        <v>2023</v>
      </c>
      <c r="G38" s="96"/>
      <c r="H38" s="85" t="s">
        <v>22</v>
      </c>
      <c r="I38" s="85" t="s">
        <v>47</v>
      </c>
      <c r="J38" s="85">
        <v>2023</v>
      </c>
      <c r="K38" s="85" t="s">
        <v>96</v>
      </c>
      <c r="L38" s="121" t="s">
        <v>97</v>
      </c>
      <c r="O38" s="100"/>
      <c r="P38" s="102"/>
      <c r="Q38" s="95">
        <v>2024</v>
      </c>
      <c r="R38" s="96"/>
      <c r="S38" s="95">
        <v>2023</v>
      </c>
      <c r="T38" s="96"/>
      <c r="U38" s="85" t="s">
        <v>22</v>
      </c>
      <c r="V38" s="121" t="s">
        <v>64</v>
      </c>
    </row>
    <row r="39" spans="2:22" ht="14.4" customHeight="1" thickBot="1">
      <c r="B39" s="87" t="s">
        <v>23</v>
      </c>
      <c r="C39" s="89" t="s">
        <v>46</v>
      </c>
      <c r="D39" s="97"/>
      <c r="E39" s="98"/>
      <c r="F39" s="97"/>
      <c r="G39" s="98"/>
      <c r="H39" s="86"/>
      <c r="I39" s="86"/>
      <c r="J39" s="86"/>
      <c r="K39" s="86"/>
      <c r="L39" s="122"/>
      <c r="O39" s="87" t="s">
        <v>23</v>
      </c>
      <c r="P39" s="89" t="s">
        <v>46</v>
      </c>
      <c r="Q39" s="97"/>
      <c r="R39" s="98"/>
      <c r="S39" s="97"/>
      <c r="T39" s="98"/>
      <c r="U39" s="86"/>
      <c r="V39" s="122"/>
    </row>
    <row r="40" spans="2:22" ht="15" customHeight="1">
      <c r="B40" s="87"/>
      <c r="C40" s="89"/>
      <c r="D40" s="6" t="s">
        <v>25</v>
      </c>
      <c r="E40" s="7" t="s">
        <v>2</v>
      </c>
      <c r="F40" s="6" t="s">
        <v>25</v>
      </c>
      <c r="G40" s="7" t="s">
        <v>2</v>
      </c>
      <c r="H40" s="91" t="s">
        <v>26</v>
      </c>
      <c r="I40" s="91" t="s">
        <v>48</v>
      </c>
      <c r="J40" s="91" t="s">
        <v>25</v>
      </c>
      <c r="K40" s="91" t="s">
        <v>92</v>
      </c>
      <c r="L40" s="119" t="s">
        <v>98</v>
      </c>
      <c r="O40" s="87"/>
      <c r="P40" s="89"/>
      <c r="Q40" s="6" t="s">
        <v>25</v>
      </c>
      <c r="R40" s="7" t="s">
        <v>2</v>
      </c>
      <c r="S40" s="6" t="s">
        <v>25</v>
      </c>
      <c r="T40" s="7" t="s">
        <v>2</v>
      </c>
      <c r="U40" s="91" t="s">
        <v>26</v>
      </c>
      <c r="V40" s="119" t="s">
        <v>65</v>
      </c>
    </row>
    <row r="41" spans="2:22" ht="14.25" customHeight="1" thickBot="1">
      <c r="B41" s="88"/>
      <c r="C41" s="90"/>
      <c r="D41" s="9" t="s">
        <v>27</v>
      </c>
      <c r="E41" s="10" t="s">
        <v>28</v>
      </c>
      <c r="F41" s="9" t="s">
        <v>27</v>
      </c>
      <c r="G41" s="10" t="s">
        <v>28</v>
      </c>
      <c r="H41" s="92"/>
      <c r="I41" s="92"/>
      <c r="J41" s="92" t="s">
        <v>27</v>
      </c>
      <c r="K41" s="92"/>
      <c r="L41" s="120"/>
      <c r="O41" s="88"/>
      <c r="P41" s="90"/>
      <c r="Q41" s="9" t="s">
        <v>27</v>
      </c>
      <c r="R41" s="10" t="s">
        <v>28</v>
      </c>
      <c r="S41" s="9" t="s">
        <v>27</v>
      </c>
      <c r="T41" s="10" t="s">
        <v>28</v>
      </c>
      <c r="U41" s="92"/>
      <c r="V41" s="120"/>
    </row>
    <row r="42" spans="2:22" ht="14.4" thickBot="1">
      <c r="B42" s="12">
        <v>1</v>
      </c>
      <c r="C42" s="13" t="s">
        <v>49</v>
      </c>
      <c r="D42" s="14">
        <v>687</v>
      </c>
      <c r="E42" s="15">
        <v>0.11591024126877003</v>
      </c>
      <c r="F42" s="14">
        <v>780</v>
      </c>
      <c r="G42" s="15">
        <v>0.14283098333638528</v>
      </c>
      <c r="H42" s="16">
        <v>-0.11923076923076925</v>
      </c>
      <c r="I42" s="34">
        <v>0</v>
      </c>
      <c r="J42" s="14">
        <v>852</v>
      </c>
      <c r="K42" s="16">
        <v>-0.19366197183098588</v>
      </c>
      <c r="L42" s="34">
        <v>0</v>
      </c>
      <c r="O42" s="12">
        <v>1</v>
      </c>
      <c r="P42" s="13" t="s">
        <v>49</v>
      </c>
      <c r="Q42" s="14">
        <v>7805</v>
      </c>
      <c r="R42" s="15">
        <v>0.14458523211440852</v>
      </c>
      <c r="S42" s="14">
        <v>8222</v>
      </c>
      <c r="T42" s="15">
        <v>0.15582298872358571</v>
      </c>
      <c r="U42" s="16">
        <v>-5.0717586961809724E-2</v>
      </c>
      <c r="V42" s="34">
        <v>0</v>
      </c>
    </row>
    <row r="43" spans="2:22" ht="14.4" thickBot="1">
      <c r="B43" s="17">
        <v>2</v>
      </c>
      <c r="C43" s="18" t="s">
        <v>66</v>
      </c>
      <c r="D43" s="19">
        <v>617</v>
      </c>
      <c r="E43" s="20">
        <v>0.10409988189640627</v>
      </c>
      <c r="F43" s="19">
        <v>478</v>
      </c>
      <c r="G43" s="20">
        <v>8.7529756454861746E-2</v>
      </c>
      <c r="H43" s="21">
        <v>0.29079497907949792</v>
      </c>
      <c r="I43" s="35">
        <v>0</v>
      </c>
      <c r="J43" s="19">
        <v>602</v>
      </c>
      <c r="K43" s="21">
        <v>2.4916943521594792E-2</v>
      </c>
      <c r="L43" s="35">
        <v>0</v>
      </c>
      <c r="O43" s="17">
        <v>2</v>
      </c>
      <c r="P43" s="18" t="s">
        <v>66</v>
      </c>
      <c r="Q43" s="19">
        <v>4440</v>
      </c>
      <c r="R43" s="20">
        <v>8.2249638768478378E-2</v>
      </c>
      <c r="S43" s="19">
        <v>4352</v>
      </c>
      <c r="T43" s="20">
        <v>8.2478915948071635E-2</v>
      </c>
      <c r="U43" s="21">
        <v>2.0220588235294157E-2</v>
      </c>
      <c r="V43" s="35">
        <v>0</v>
      </c>
    </row>
    <row r="44" spans="2:22" ht="14.4" thickBot="1">
      <c r="B44" s="12">
        <v>3</v>
      </c>
      <c r="C44" s="13" t="s">
        <v>55</v>
      </c>
      <c r="D44" s="14">
        <v>561</v>
      </c>
      <c r="E44" s="15">
        <v>9.4651594398515268E-2</v>
      </c>
      <c r="F44" s="14">
        <v>463</v>
      </c>
      <c r="G44" s="15">
        <v>8.4783006775315875E-2</v>
      </c>
      <c r="H44" s="16">
        <v>0.21166306695464354</v>
      </c>
      <c r="I44" s="34">
        <v>0</v>
      </c>
      <c r="J44" s="14">
        <v>404</v>
      </c>
      <c r="K44" s="16">
        <v>0.38861386138613851</v>
      </c>
      <c r="L44" s="34">
        <v>0</v>
      </c>
      <c r="O44" s="12">
        <v>3</v>
      </c>
      <c r="P44" s="13" t="s">
        <v>50</v>
      </c>
      <c r="Q44" s="14">
        <v>4358</v>
      </c>
      <c r="R44" s="15">
        <v>8.0730613908339813E-2</v>
      </c>
      <c r="S44" s="14">
        <v>4310</v>
      </c>
      <c r="T44" s="15">
        <v>8.1682933762911025E-2</v>
      </c>
      <c r="U44" s="16">
        <v>1.1136890951276124E-2</v>
      </c>
      <c r="V44" s="34">
        <v>0</v>
      </c>
    </row>
    <row r="45" spans="2:22" ht="14.4" thickBot="1">
      <c r="B45" s="17">
        <v>4</v>
      </c>
      <c r="C45" s="18" t="s">
        <v>51</v>
      </c>
      <c r="D45" s="19">
        <v>382</v>
      </c>
      <c r="E45" s="20">
        <v>6.4450818289185086E-2</v>
      </c>
      <c r="F45" s="19">
        <v>348</v>
      </c>
      <c r="G45" s="20">
        <v>6.37245925654642E-2</v>
      </c>
      <c r="H45" s="21">
        <v>9.7701149425287293E-2</v>
      </c>
      <c r="I45" s="35">
        <v>1</v>
      </c>
      <c r="J45" s="19">
        <v>400</v>
      </c>
      <c r="K45" s="21">
        <v>-4.500000000000004E-2</v>
      </c>
      <c r="L45" s="35">
        <v>0</v>
      </c>
      <c r="O45" s="17">
        <v>4</v>
      </c>
      <c r="P45" s="18" t="s">
        <v>55</v>
      </c>
      <c r="Q45" s="19">
        <v>4120</v>
      </c>
      <c r="R45" s="20">
        <v>7.6321736875254717E-2</v>
      </c>
      <c r="S45" s="19">
        <v>3555</v>
      </c>
      <c r="T45" s="20">
        <v>6.7374206386809438E-2</v>
      </c>
      <c r="U45" s="21">
        <v>0.15893108298171588</v>
      </c>
      <c r="V45" s="35">
        <v>1</v>
      </c>
    </row>
    <row r="46" spans="2:22" ht="14.4" thickBot="1">
      <c r="B46" s="12">
        <v>5</v>
      </c>
      <c r="C46" s="13" t="s">
        <v>50</v>
      </c>
      <c r="D46" s="14">
        <v>379</v>
      </c>
      <c r="E46" s="15">
        <v>6.3944660030369499E-2</v>
      </c>
      <c r="F46" s="14">
        <v>413</v>
      </c>
      <c r="G46" s="15">
        <v>7.5627174510162973E-2</v>
      </c>
      <c r="H46" s="16">
        <v>-8.2324455205811109E-2</v>
      </c>
      <c r="I46" s="34">
        <v>-1</v>
      </c>
      <c r="J46" s="14">
        <v>384</v>
      </c>
      <c r="K46" s="16">
        <v>-1.302083333333337E-2</v>
      </c>
      <c r="L46" s="34">
        <v>0</v>
      </c>
      <c r="O46" s="12">
        <v>5</v>
      </c>
      <c r="P46" s="13" t="s">
        <v>57</v>
      </c>
      <c r="Q46" s="14">
        <v>3077</v>
      </c>
      <c r="R46" s="15">
        <v>5.7000481642028825E-2</v>
      </c>
      <c r="S46" s="14">
        <v>3140</v>
      </c>
      <c r="T46" s="15">
        <v>5.9509144319150956E-2</v>
      </c>
      <c r="U46" s="16">
        <v>-2.0063694267515975E-2</v>
      </c>
      <c r="V46" s="34">
        <v>1</v>
      </c>
    </row>
    <row r="47" spans="2:22" ht="14.4" thickBot="1">
      <c r="B47" s="17">
        <v>6</v>
      </c>
      <c r="C47" s="18" t="s">
        <v>57</v>
      </c>
      <c r="D47" s="19">
        <v>285</v>
      </c>
      <c r="E47" s="20">
        <v>4.8085034587481021E-2</v>
      </c>
      <c r="F47" s="19">
        <v>207</v>
      </c>
      <c r="G47" s="20">
        <v>3.7905145577733015E-2</v>
      </c>
      <c r="H47" s="21">
        <v>0.37681159420289845</v>
      </c>
      <c r="I47" s="35">
        <v>2</v>
      </c>
      <c r="J47" s="19">
        <v>256</v>
      </c>
      <c r="K47" s="21">
        <v>0.11328125</v>
      </c>
      <c r="L47" s="35">
        <v>0</v>
      </c>
      <c r="O47" s="17">
        <v>6</v>
      </c>
      <c r="P47" s="18" t="s">
        <v>51</v>
      </c>
      <c r="Q47" s="19">
        <v>3039</v>
      </c>
      <c r="R47" s="20">
        <v>5.6296543292208512E-2</v>
      </c>
      <c r="S47" s="19">
        <v>3598</v>
      </c>
      <c r="T47" s="20">
        <v>6.8189140528759601E-2</v>
      </c>
      <c r="U47" s="21">
        <v>-0.15536409116175653</v>
      </c>
      <c r="V47" s="35">
        <v>-2</v>
      </c>
    </row>
    <row r="48" spans="2:22" ht="14.4" thickBot="1">
      <c r="B48" s="12">
        <v>7</v>
      </c>
      <c r="C48" s="13" t="s">
        <v>81</v>
      </c>
      <c r="D48" s="14">
        <v>284</v>
      </c>
      <c r="E48" s="15">
        <v>4.7916315167875825E-2</v>
      </c>
      <c r="F48" s="14">
        <v>89</v>
      </c>
      <c r="G48" s="15">
        <v>1.6297381431972166E-2</v>
      </c>
      <c r="H48" s="16">
        <v>2.191011235955056</v>
      </c>
      <c r="I48" s="34">
        <v>9</v>
      </c>
      <c r="J48" s="14">
        <v>205</v>
      </c>
      <c r="K48" s="16">
        <v>0.38536585365853648</v>
      </c>
      <c r="L48" s="34">
        <v>0</v>
      </c>
      <c r="O48" s="12">
        <v>7</v>
      </c>
      <c r="P48" s="13" t="s">
        <v>68</v>
      </c>
      <c r="Q48" s="14">
        <v>2016</v>
      </c>
      <c r="R48" s="15">
        <v>3.7345781927309106E-2</v>
      </c>
      <c r="S48" s="14">
        <v>2057</v>
      </c>
      <c r="T48" s="15">
        <v>3.8984175116080738E-2</v>
      </c>
      <c r="U48" s="16">
        <v>-1.9931939718035974E-2</v>
      </c>
      <c r="V48" s="34">
        <v>0</v>
      </c>
    </row>
    <row r="49" spans="2:22" ht="14.4" thickBot="1">
      <c r="B49" s="17">
        <v>8</v>
      </c>
      <c r="C49" s="18" t="s">
        <v>68</v>
      </c>
      <c r="D49" s="19">
        <v>216</v>
      </c>
      <c r="E49" s="20">
        <v>3.6443394634722459E-2</v>
      </c>
      <c r="F49" s="19">
        <v>231</v>
      </c>
      <c r="G49" s="20">
        <v>4.2299945065006408E-2</v>
      </c>
      <c r="H49" s="21">
        <v>-6.4935064935064957E-2</v>
      </c>
      <c r="I49" s="35">
        <v>-1</v>
      </c>
      <c r="J49" s="19">
        <v>193</v>
      </c>
      <c r="K49" s="21">
        <v>0.11917098445595853</v>
      </c>
      <c r="L49" s="35">
        <v>0</v>
      </c>
      <c r="O49" s="17">
        <v>8</v>
      </c>
      <c r="P49" s="18" t="s">
        <v>67</v>
      </c>
      <c r="Q49" s="19">
        <v>1619</v>
      </c>
      <c r="R49" s="20">
        <v>2.9991478641028493E-2</v>
      </c>
      <c r="S49" s="19">
        <v>1476</v>
      </c>
      <c r="T49" s="20">
        <v>2.7973088221358855E-2</v>
      </c>
      <c r="U49" s="21">
        <v>9.6883468834688458E-2</v>
      </c>
      <c r="V49" s="35">
        <v>1</v>
      </c>
    </row>
    <row r="50" spans="2:22" ht="14.4" thickBot="1">
      <c r="B50" s="12">
        <v>9</v>
      </c>
      <c r="C50" s="13" t="s">
        <v>76</v>
      </c>
      <c r="D50" s="14">
        <v>170</v>
      </c>
      <c r="E50" s="15">
        <v>2.8682301332883416E-2</v>
      </c>
      <c r="F50" s="14">
        <v>130</v>
      </c>
      <c r="G50" s="15">
        <v>2.3805163889397546E-2</v>
      </c>
      <c r="H50" s="16">
        <v>0.30769230769230771</v>
      </c>
      <c r="I50" s="34">
        <v>3</v>
      </c>
      <c r="J50" s="14">
        <v>150</v>
      </c>
      <c r="K50" s="16">
        <v>0.1333333333333333</v>
      </c>
      <c r="L50" s="34">
        <v>1</v>
      </c>
      <c r="O50" s="12">
        <v>9</v>
      </c>
      <c r="P50" s="13" t="s">
        <v>81</v>
      </c>
      <c r="Q50" s="14">
        <v>1538</v>
      </c>
      <c r="R50" s="15">
        <v>2.8490978474306251E-2</v>
      </c>
      <c r="S50" s="14">
        <v>883</v>
      </c>
      <c r="T50" s="15">
        <v>1.6734577845162513E-2</v>
      </c>
      <c r="U50" s="16">
        <v>0.74178935447338623</v>
      </c>
      <c r="V50" s="34">
        <v>8</v>
      </c>
    </row>
    <row r="51" spans="2:22" ht="14.4" thickBot="1">
      <c r="B51" s="17">
        <v>10</v>
      </c>
      <c r="C51" s="18" t="s">
        <v>101</v>
      </c>
      <c r="D51" s="19">
        <v>161</v>
      </c>
      <c r="E51" s="20">
        <v>2.7163826556436645E-2</v>
      </c>
      <c r="F51" s="19">
        <v>63</v>
      </c>
      <c r="G51" s="20">
        <v>1.1536348654092657E-2</v>
      </c>
      <c r="H51" s="21">
        <v>1.5555555555555554</v>
      </c>
      <c r="I51" s="35">
        <v>13</v>
      </c>
      <c r="J51" s="19">
        <v>98</v>
      </c>
      <c r="K51" s="21">
        <v>0.64285714285714279</v>
      </c>
      <c r="L51" s="35">
        <v>5</v>
      </c>
      <c r="O51" s="17">
        <v>10</v>
      </c>
      <c r="P51" s="18" t="s">
        <v>76</v>
      </c>
      <c r="Q51" s="19">
        <v>1467</v>
      </c>
      <c r="R51" s="20">
        <v>2.7175725241747248E-2</v>
      </c>
      <c r="S51" s="19">
        <v>1035</v>
      </c>
      <c r="T51" s="20">
        <v>1.9615275277172366E-2</v>
      </c>
      <c r="U51" s="21">
        <v>0.41739130434782612</v>
      </c>
      <c r="V51" s="35">
        <v>4</v>
      </c>
    </row>
    <row r="52" spans="2:22" ht="14.4" thickBot="1">
      <c r="B52" s="83" t="s">
        <v>52</v>
      </c>
      <c r="C52" s="84"/>
      <c r="D52" s="23">
        <f>SUM(D42:D51)</f>
        <v>3742</v>
      </c>
      <c r="E52" s="24">
        <f>D52/D54</f>
        <v>0.63134806816264555</v>
      </c>
      <c r="F52" s="23">
        <f>SUM(F42:F51)</f>
        <v>3202</v>
      </c>
      <c r="G52" s="24">
        <f>F52/F54</f>
        <v>0.58633949826039189</v>
      </c>
      <c r="H52" s="25">
        <f>D52/F52-1</f>
        <v>0.1686445971267958</v>
      </c>
      <c r="I52" s="36"/>
      <c r="J52" s="23">
        <f>SUM(J42:J51)</f>
        <v>3544</v>
      </c>
      <c r="K52" s="24">
        <f>D52/J52-1</f>
        <v>5.5869074492099324E-2</v>
      </c>
      <c r="L52" s="23"/>
      <c r="O52" s="83" t="s">
        <v>52</v>
      </c>
      <c r="P52" s="84"/>
      <c r="Q52" s="23">
        <f>SUM(Q42:Q51)</f>
        <v>33479</v>
      </c>
      <c r="R52" s="24">
        <f>Q52/Q54</f>
        <v>0.62018821088510989</v>
      </c>
      <c r="S52" s="23">
        <f>SUM(S42:S51)</f>
        <v>32628</v>
      </c>
      <c r="T52" s="24">
        <f>S52/S54</f>
        <v>0.61836444612906283</v>
      </c>
      <c r="U52" s="25">
        <f>Q52/S52-1</f>
        <v>2.608189285276441E-2</v>
      </c>
      <c r="V52" s="36"/>
    </row>
    <row r="53" spans="2:22" ht="14.4" thickBot="1">
      <c r="B53" s="83" t="s">
        <v>29</v>
      </c>
      <c r="C53" s="84"/>
      <c r="D53" s="23">
        <f>D54-D52</f>
        <v>2185</v>
      </c>
      <c r="E53" s="24">
        <f>D53/D54</f>
        <v>0.36865193183735445</v>
      </c>
      <c r="F53" s="23">
        <f>F54-F52</f>
        <v>2259</v>
      </c>
      <c r="G53" s="24">
        <f>F53/F54</f>
        <v>0.41366050173960811</v>
      </c>
      <c r="H53" s="25">
        <f>D53/F53-1</f>
        <v>-3.2757857459052686E-2</v>
      </c>
      <c r="I53" s="37"/>
      <c r="J53" s="23">
        <f>J54-SUM(J42:J51)</f>
        <v>2021</v>
      </c>
      <c r="K53" s="25">
        <f>D53/J53-1</f>
        <v>8.1147946561108464E-2</v>
      </c>
      <c r="L53" s="38"/>
      <c r="O53" s="83" t="s">
        <v>29</v>
      </c>
      <c r="P53" s="84"/>
      <c r="Q53" s="23">
        <f>Q54-Q52</f>
        <v>20503</v>
      </c>
      <c r="R53" s="24">
        <f>Q53/Q54</f>
        <v>0.37981178911489016</v>
      </c>
      <c r="S53" s="23">
        <f>S54-S52</f>
        <v>20137</v>
      </c>
      <c r="T53" s="24">
        <f>S53/S54</f>
        <v>0.38163555387093717</v>
      </c>
      <c r="U53" s="25">
        <f>Q53/S53-1</f>
        <v>1.8175497839797439E-2</v>
      </c>
      <c r="V53" s="37"/>
    </row>
    <row r="54" spans="2:22" ht="14.4" thickBot="1">
      <c r="B54" s="81" t="s">
        <v>53</v>
      </c>
      <c r="C54" s="82"/>
      <c r="D54" s="26">
        <v>5927</v>
      </c>
      <c r="E54" s="27">
        <v>1</v>
      </c>
      <c r="F54" s="26">
        <v>5461</v>
      </c>
      <c r="G54" s="27">
        <v>1</v>
      </c>
      <c r="H54" s="28">
        <v>8.5332356711224966E-2</v>
      </c>
      <c r="I54" s="39"/>
      <c r="J54" s="26">
        <v>5565</v>
      </c>
      <c r="K54" s="28">
        <v>6.504941599281211E-2</v>
      </c>
      <c r="L54" s="26"/>
      <c r="O54" s="81" t="s">
        <v>53</v>
      </c>
      <c r="P54" s="82"/>
      <c r="Q54" s="26">
        <v>53982</v>
      </c>
      <c r="R54" s="27">
        <v>1</v>
      </c>
      <c r="S54" s="26">
        <v>52765</v>
      </c>
      <c r="T54" s="27">
        <v>1</v>
      </c>
      <c r="U54" s="28">
        <v>2.306453141286835E-2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2" priority="7" operator="equal">
      <formula>0</formula>
    </cfRule>
  </conditionalFormatting>
  <conditionalFormatting sqref="D42:H51">
    <cfRule type="cellIs" dxfId="21" priority="19" operator="equal">
      <formula>0</formula>
    </cfRule>
  </conditionalFormatting>
  <conditionalFormatting sqref="H11:H27 U11:U27 H42:H53">
    <cfRule type="cellIs" dxfId="20" priority="14" operator="lessThan">
      <formula>0</formula>
    </cfRule>
  </conditionalFormatting>
  <conditionalFormatting sqref="I11:I25">
    <cfRule type="cellIs" dxfId="19" priority="6" operator="lessThan">
      <formula>0</formula>
    </cfRule>
  </conditionalFormatting>
  <conditionalFormatting sqref="I42:I51">
    <cfRule type="cellIs" dxfId="18" priority="20" operator="lessThan">
      <formula>0</formula>
    </cfRule>
    <cfRule type="cellIs" dxfId="17" priority="21" operator="equal">
      <formula>0</formula>
    </cfRule>
    <cfRule type="cellIs" dxfId="16" priority="22" operator="greaterThan">
      <formula>0</formula>
    </cfRule>
  </conditionalFormatting>
  <conditionalFormatting sqref="J11:K25">
    <cfRule type="cellIs" dxfId="15" priority="5" operator="equal">
      <formula>0</formula>
    </cfRule>
  </conditionalFormatting>
  <conditionalFormatting sqref="J42:K51">
    <cfRule type="cellIs" dxfId="14" priority="18" operator="equal">
      <formula>0</formula>
    </cfRule>
  </conditionalFormatting>
  <conditionalFormatting sqref="K53">
    <cfRule type="cellIs" dxfId="13" priority="13" operator="lessThan">
      <formula>0</formula>
    </cfRule>
  </conditionalFormatting>
  <conditionalFormatting sqref="K11:L25">
    <cfRule type="cellIs" dxfId="12" priority="4" operator="lessThan">
      <formula>0</formula>
    </cfRule>
  </conditionalFormatting>
  <conditionalFormatting sqref="K42:L51">
    <cfRule type="cellIs" dxfId="11" priority="15" operator="lessThan">
      <formula>0</formula>
    </cfRule>
  </conditionalFormatting>
  <conditionalFormatting sqref="L11:L25">
    <cfRule type="cellIs" dxfId="10" priority="3" operator="equal">
      <formula>0</formula>
    </cfRule>
  </conditionalFormatting>
  <conditionalFormatting sqref="L42:L51">
    <cfRule type="cellIs" dxfId="9" priority="16" operator="equal">
      <formula>0</formula>
    </cfRule>
    <cfRule type="cellIs" dxfId="8" priority="17" operator="greaterThan">
      <formula>0</formula>
    </cfRule>
  </conditionalFormatting>
  <conditionalFormatting sqref="Q11:U25">
    <cfRule type="cellIs" dxfId="7" priority="2" operator="equal">
      <formula>0</formula>
    </cfRule>
  </conditionalFormatting>
  <conditionalFormatting sqref="Q42:U51">
    <cfRule type="cellIs" dxfId="6" priority="9" operator="equal">
      <formula>0</formula>
    </cfRule>
  </conditionalFormatting>
  <conditionalFormatting sqref="U42:U53">
    <cfRule type="cellIs" dxfId="5" priority="8" operator="lessThan">
      <formula>0</formula>
    </cfRule>
  </conditionalFormatting>
  <conditionalFormatting sqref="V11:V25">
    <cfRule type="cellIs" dxfId="4" priority="1" operator="lessThan">
      <formula>0</formula>
    </cfRule>
  </conditionalFormatting>
  <conditionalFormatting sqref="V42:V51">
    <cfRule type="cellIs" dxfId="3" priority="10" operator="lessThan">
      <formula>0</formula>
    </cfRule>
    <cfRule type="cellIs" dxfId="2" priority="11" operator="equal">
      <formula>0</formula>
    </cfRule>
    <cfRule type="cellIs" dxfId="1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2024-11-06T16:07:00Z</dcterms:modified>
</cp:coreProperties>
</file>